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UELS\DATA\ERRA - EF&amp;P\2019 ERRA Compliance - NonRecord\Demand Response H-K\"/>
    </mc:Choice>
  </mc:AlternateContent>
  <xr:revisionPtr revIDLastSave="0" documentId="13_ncr:1_{BDBBD6A4-F5C4-4823-841E-C186408D91BB}" xr6:coauthVersionLast="41" xr6:coauthVersionMax="41" xr10:uidLastSave="{00000000-0000-0000-0000-000000000000}"/>
  <bookViews>
    <workbookView xWindow="-110" yWindow="-110" windowWidth="25820" windowHeight="14020" firstSheet="1" activeTab="9" xr2:uid="{00000000-000D-0000-FFFF-FFFF00000000}"/>
  </bookViews>
  <sheets>
    <sheet name="Summary" sheetId="1" r:id="rId1"/>
    <sheet name="Gas Price" sheetId="17" r:id="rId2"/>
    <sheet name="CBP Heat Rate 11-7" sheetId="11" r:id="rId3"/>
    <sheet name="CBP DA 11-7" sheetId="2" r:id="rId4"/>
    <sheet name="CBP DO 11-7" sheetId="16" r:id="rId5"/>
    <sheet name="CBP Heat Rate 1-9" sheetId="15" r:id="rId6"/>
    <sheet name="CBP DA 1-9" sheetId="8" r:id="rId7"/>
    <sheet name="CBP DO 1-9" sheetId="18" r:id="rId8"/>
    <sheet name="SSP Heat Rate" sheetId="13" r:id="rId9"/>
    <sheet name="SSP" sheetId="12" r:id="rId10"/>
  </sheets>
  <definedNames>
    <definedName name="_xlnm._FilterDatabase" localSheetId="6" hidden="1">'CBP DA 1-9'!$A$1:$L$23</definedName>
    <definedName name="_xlnm._FilterDatabase" localSheetId="4" hidden="1">'CBP DO 11-7'!$A$1:$J$28</definedName>
    <definedName name="_xlnm._FilterDatabase" localSheetId="2" hidden="1">'CBP Heat Rate 11-7'!$A$1:$H$1474</definedName>
    <definedName name="_xlnm._FilterDatabase" localSheetId="5" hidden="1">'CBP Heat Rate 1-9'!$A$1:$H$1474</definedName>
    <definedName name="_xlnm._FilterDatabase" localSheetId="8" hidden="1">'SSP Heat Rate'!$A$2:$O$1483</definedName>
    <definedName name="solver_typ" localSheetId="3" hidden="1">2</definedName>
    <definedName name="solver_typ" localSheetId="2" hidden="1">2</definedName>
    <definedName name="solver_typ" localSheetId="5" hidden="1">2</definedName>
    <definedName name="solver_typ" localSheetId="9" hidden="1">2</definedName>
    <definedName name="solver_typ" localSheetId="8" hidden="1">2</definedName>
    <definedName name="solver_typ" localSheetId="0" hidden="1">2</definedName>
    <definedName name="solver_ver" localSheetId="3" hidden="1">17</definedName>
    <definedName name="solver_ver" localSheetId="2" hidden="1">17</definedName>
    <definedName name="solver_ver" localSheetId="5" hidden="1">17</definedName>
    <definedName name="solver_ver" localSheetId="9" hidden="1">17</definedName>
    <definedName name="solver_ver" localSheetId="8" hidden="1">17</definedName>
    <definedName name="solver_ver" localSheetId="0" hidden="1">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" i="1" l="1"/>
  <c r="H15" i="1"/>
  <c r="G15" i="1"/>
  <c r="F15" i="1"/>
  <c r="E15" i="1"/>
  <c r="D15" i="1"/>
  <c r="B15" i="1"/>
  <c r="G9" i="1"/>
  <c r="F9" i="1"/>
  <c r="C9" i="1"/>
  <c r="H8" i="1"/>
  <c r="G5" i="1"/>
  <c r="F5" i="1"/>
  <c r="G4" i="1"/>
  <c r="B4" i="1"/>
  <c r="B3" i="12"/>
  <c r="B4" i="12"/>
  <c r="B5" i="12"/>
  <c r="B6" i="12"/>
  <c r="B7" i="12"/>
  <c r="B8" i="12"/>
  <c r="B9" i="12"/>
  <c r="B10" i="12"/>
  <c r="B11" i="12"/>
  <c r="B12" i="12"/>
  <c r="B13" i="12"/>
  <c r="B14" i="12"/>
  <c r="B15" i="12"/>
  <c r="B16" i="12"/>
  <c r="B17" i="12"/>
  <c r="B18" i="12"/>
  <c r="B19" i="12"/>
  <c r="B2" i="12"/>
  <c r="F8" i="12" l="1"/>
  <c r="F9" i="12"/>
  <c r="F10" i="12"/>
  <c r="F11" i="12"/>
  <c r="F12" i="12"/>
  <c r="F13" i="12"/>
  <c r="F14" i="12"/>
  <c r="F15" i="12"/>
  <c r="F16" i="12"/>
  <c r="F17" i="12"/>
  <c r="F18" i="12"/>
  <c r="F19" i="12"/>
  <c r="D3" i="12"/>
  <c r="E3" i="12" s="1"/>
  <c r="D4" i="12"/>
  <c r="E4" i="12"/>
  <c r="D5" i="12"/>
  <c r="E5" i="12" s="1"/>
  <c r="D6" i="12"/>
  <c r="E6" i="12"/>
  <c r="D7" i="12"/>
  <c r="E7" i="12" s="1"/>
  <c r="D8" i="12"/>
  <c r="E8" i="12"/>
  <c r="I8" i="12" s="1"/>
  <c r="D9" i="12"/>
  <c r="E9" i="12" s="1"/>
  <c r="I9" i="12" s="1"/>
  <c r="D10" i="12"/>
  <c r="E10" i="12"/>
  <c r="I10" i="12" s="1"/>
  <c r="D11" i="12"/>
  <c r="D12" i="12"/>
  <c r="E12" i="12"/>
  <c r="I12" i="12" s="1"/>
  <c r="D13" i="12"/>
  <c r="E13" i="12" s="1"/>
  <c r="I13" i="12" s="1"/>
  <c r="D14" i="12"/>
  <c r="E14" i="12"/>
  <c r="I14" i="12" s="1"/>
  <c r="D15" i="12"/>
  <c r="D16" i="12"/>
  <c r="E16" i="12"/>
  <c r="I16" i="12" s="1"/>
  <c r="D17" i="12"/>
  <c r="E17" i="12" s="1"/>
  <c r="I17" i="12" s="1"/>
  <c r="D18" i="12"/>
  <c r="E18" i="12"/>
  <c r="I18" i="12" s="1"/>
  <c r="D19" i="12"/>
  <c r="C5" i="18"/>
  <c r="F5" i="18" s="1"/>
  <c r="C4" i="18"/>
  <c r="F4" i="18" s="1"/>
  <c r="C3" i="18"/>
  <c r="F3" i="18" s="1"/>
  <c r="C6" i="18"/>
  <c r="F6" i="18" s="1"/>
  <c r="C2" i="18"/>
  <c r="F2" i="18" s="1"/>
  <c r="F3" i="16"/>
  <c r="F4" i="16"/>
  <c r="F2" i="16"/>
  <c r="C4" i="16"/>
  <c r="C3" i="16"/>
  <c r="C2" i="16"/>
  <c r="F3" i="2"/>
  <c r="F4" i="2"/>
  <c r="F5" i="2"/>
  <c r="F6" i="2"/>
  <c r="F7" i="2"/>
  <c r="F2" i="2"/>
  <c r="E15" i="12" l="1"/>
  <c r="I15" i="12" s="1"/>
  <c r="E19" i="12"/>
  <c r="I19" i="12" s="1"/>
  <c r="E11" i="12"/>
  <c r="I11" i="12" s="1"/>
  <c r="C4" i="2"/>
  <c r="C5" i="2"/>
  <c r="C6" i="2"/>
  <c r="C7" i="2"/>
  <c r="C2" i="2"/>
  <c r="C3" i="2"/>
  <c r="D66" i="13" l="1"/>
  <c r="D67" i="13"/>
  <c r="D68" i="13"/>
  <c r="D69" i="13"/>
  <c r="D70" i="13"/>
  <c r="D71" i="13"/>
  <c r="D72" i="13"/>
  <c r="D73" i="13"/>
  <c r="D74" i="13"/>
  <c r="D4" i="13" l="1"/>
  <c r="D5" i="13"/>
  <c r="D6" i="13"/>
  <c r="D7" i="13"/>
  <c r="D8" i="13"/>
  <c r="D9" i="13"/>
  <c r="D10" i="13"/>
  <c r="D11" i="13"/>
  <c r="D12" i="13"/>
  <c r="D13" i="13"/>
  <c r="D14" i="13"/>
  <c r="D15" i="13"/>
  <c r="D16" i="13"/>
  <c r="D17" i="13"/>
  <c r="D18" i="13"/>
  <c r="D19" i="13"/>
  <c r="D20" i="13"/>
  <c r="D21" i="13"/>
  <c r="D22" i="13"/>
  <c r="D23" i="13"/>
  <c r="D24" i="13"/>
  <c r="D25" i="13"/>
  <c r="D26" i="13"/>
  <c r="D27" i="13"/>
  <c r="D28" i="13"/>
  <c r="D29" i="13"/>
  <c r="D30" i="13"/>
  <c r="D31" i="13"/>
  <c r="D32" i="13"/>
  <c r="D33" i="13"/>
  <c r="D34" i="13"/>
  <c r="D35" i="13"/>
  <c r="D36" i="13"/>
  <c r="D37" i="13"/>
  <c r="D38" i="13"/>
  <c r="D39" i="13"/>
  <c r="D40" i="13"/>
  <c r="D41" i="13"/>
  <c r="D42" i="13"/>
  <c r="D43" i="13"/>
  <c r="D44" i="13"/>
  <c r="D45" i="13"/>
  <c r="D46" i="13"/>
  <c r="D47" i="13"/>
  <c r="D48" i="13"/>
  <c r="D49" i="13"/>
  <c r="D50" i="13"/>
  <c r="D51" i="13"/>
  <c r="D52" i="13"/>
  <c r="D53" i="13"/>
  <c r="D54" i="13"/>
  <c r="D55" i="13"/>
  <c r="D56" i="13"/>
  <c r="D57" i="13"/>
  <c r="D58" i="13"/>
  <c r="D59" i="13"/>
  <c r="D60" i="13"/>
  <c r="D61" i="13"/>
  <c r="D62" i="13"/>
  <c r="D63" i="13"/>
  <c r="D64" i="13"/>
  <c r="D65" i="13"/>
  <c r="D75" i="13"/>
  <c r="D76" i="13"/>
  <c r="D77" i="13"/>
  <c r="D78" i="13"/>
  <c r="D79" i="13"/>
  <c r="D80" i="13"/>
  <c r="D81" i="13"/>
  <c r="D82" i="13"/>
  <c r="D83" i="13"/>
  <c r="D84" i="13"/>
  <c r="D85" i="13"/>
  <c r="D86" i="13"/>
  <c r="D87" i="13"/>
  <c r="D88" i="13"/>
  <c r="D89" i="13"/>
  <c r="D90" i="13"/>
  <c r="D91" i="13"/>
  <c r="D92" i="13"/>
  <c r="D93" i="13"/>
  <c r="D94" i="13"/>
  <c r="D95" i="13"/>
  <c r="D96" i="13"/>
  <c r="D97" i="13"/>
  <c r="D98" i="13"/>
  <c r="D99" i="13"/>
  <c r="D100" i="13"/>
  <c r="D101" i="13"/>
  <c r="D102" i="13"/>
  <c r="D103" i="13"/>
  <c r="D104" i="13"/>
  <c r="D105" i="13"/>
  <c r="D106" i="13"/>
  <c r="D107" i="13"/>
  <c r="D108" i="13"/>
  <c r="D109" i="13"/>
  <c r="D110" i="13"/>
  <c r="D111" i="13"/>
  <c r="D112" i="13"/>
  <c r="D113" i="13"/>
  <c r="D114" i="13"/>
  <c r="D115" i="13"/>
  <c r="D116" i="13"/>
  <c r="D117" i="13"/>
  <c r="D118" i="13"/>
  <c r="D119" i="13"/>
  <c r="D120" i="13"/>
  <c r="D121" i="13"/>
  <c r="D122" i="13"/>
  <c r="D123" i="13"/>
  <c r="D124" i="13"/>
  <c r="D125" i="13"/>
  <c r="D126" i="13"/>
  <c r="D127" i="13"/>
  <c r="D128" i="13"/>
  <c r="D129" i="13"/>
  <c r="D130" i="13"/>
  <c r="D131" i="13"/>
  <c r="D132" i="13"/>
  <c r="D133" i="13"/>
  <c r="D134" i="13"/>
  <c r="D135" i="13"/>
  <c r="D136" i="13"/>
  <c r="D137" i="13"/>
  <c r="D138" i="13"/>
  <c r="D139" i="13"/>
  <c r="D140" i="13"/>
  <c r="D141" i="13"/>
  <c r="D142" i="13"/>
  <c r="D143" i="13"/>
  <c r="D144" i="13"/>
  <c r="D145" i="13"/>
  <c r="D146" i="13"/>
  <c r="D147" i="13"/>
  <c r="D148" i="13"/>
  <c r="D149" i="13"/>
  <c r="D150" i="13"/>
  <c r="D151" i="13"/>
  <c r="D152" i="13"/>
  <c r="D153" i="13"/>
  <c r="D154" i="13"/>
  <c r="D155" i="13"/>
  <c r="D156" i="13"/>
  <c r="D157" i="13"/>
  <c r="D158" i="13"/>
  <c r="D159" i="13"/>
  <c r="D160" i="13"/>
  <c r="D161" i="13"/>
  <c r="D162" i="13"/>
  <c r="D163" i="13"/>
  <c r="D164" i="13"/>
  <c r="D165" i="13"/>
  <c r="D166" i="13"/>
  <c r="D167" i="13"/>
  <c r="D168" i="13"/>
  <c r="D169" i="13"/>
  <c r="D170" i="13"/>
  <c r="D171" i="13"/>
  <c r="D172" i="13"/>
  <c r="D173" i="13"/>
  <c r="D174" i="13"/>
  <c r="D175" i="13"/>
  <c r="D176" i="13"/>
  <c r="D177" i="13"/>
  <c r="D178" i="13"/>
  <c r="D179" i="13"/>
  <c r="D180" i="13"/>
  <c r="D181" i="13"/>
  <c r="D182" i="13"/>
  <c r="D183" i="13"/>
  <c r="D184" i="13"/>
  <c r="D185" i="13"/>
  <c r="D186" i="13"/>
  <c r="D187" i="13"/>
  <c r="D188" i="13"/>
  <c r="D189" i="13"/>
  <c r="D190" i="13"/>
  <c r="D191" i="13"/>
  <c r="D192" i="13"/>
  <c r="D193" i="13"/>
  <c r="D194" i="13"/>
  <c r="D195" i="13"/>
  <c r="D196" i="13"/>
  <c r="D197" i="13"/>
  <c r="D198" i="13"/>
  <c r="D199" i="13"/>
  <c r="D200" i="13"/>
  <c r="D201" i="13"/>
  <c r="D202" i="13"/>
  <c r="D203" i="13"/>
  <c r="D204" i="13"/>
  <c r="D205" i="13"/>
  <c r="D206" i="13"/>
  <c r="D207" i="13"/>
  <c r="D208" i="13"/>
  <c r="D209" i="13"/>
  <c r="D210" i="13"/>
  <c r="D211" i="13"/>
  <c r="D212" i="13"/>
  <c r="D213" i="13"/>
  <c r="D214" i="13"/>
  <c r="D215" i="13"/>
  <c r="D216" i="13"/>
  <c r="D217" i="13"/>
  <c r="D218" i="13"/>
  <c r="D219" i="13"/>
  <c r="D220" i="13"/>
  <c r="D221" i="13"/>
  <c r="D222" i="13"/>
  <c r="D223" i="13"/>
  <c r="D224" i="13"/>
  <c r="D225" i="13"/>
  <c r="D226" i="13"/>
  <c r="D227" i="13"/>
  <c r="D228" i="13"/>
  <c r="D229" i="13"/>
  <c r="D230" i="13"/>
  <c r="D231" i="13"/>
  <c r="D232" i="13"/>
  <c r="D233" i="13"/>
  <c r="D234" i="13"/>
  <c r="D235" i="13"/>
  <c r="D236" i="13"/>
  <c r="D237" i="13"/>
  <c r="D238" i="13"/>
  <c r="D239" i="13"/>
  <c r="D240" i="13"/>
  <c r="D241" i="13"/>
  <c r="D242" i="13"/>
  <c r="D243" i="13"/>
  <c r="D244" i="13"/>
  <c r="D245" i="13"/>
  <c r="D246" i="13"/>
  <c r="D247" i="13"/>
  <c r="D248" i="13"/>
  <c r="D249" i="13"/>
  <c r="D250" i="13"/>
  <c r="D251" i="13"/>
  <c r="D252" i="13"/>
  <c r="D253" i="13"/>
  <c r="D254" i="13"/>
  <c r="D255" i="13"/>
  <c r="D256" i="13"/>
  <c r="D257" i="13"/>
  <c r="D258" i="13"/>
  <c r="D259" i="13"/>
  <c r="D260" i="13"/>
  <c r="D261" i="13"/>
  <c r="D262" i="13"/>
  <c r="D263" i="13"/>
  <c r="D264" i="13"/>
  <c r="D265" i="13"/>
  <c r="D266" i="13"/>
  <c r="D267" i="13"/>
  <c r="D268" i="13"/>
  <c r="D269" i="13"/>
  <c r="D270" i="13"/>
  <c r="D271" i="13"/>
  <c r="D272" i="13"/>
  <c r="D273" i="13"/>
  <c r="D274" i="13"/>
  <c r="D275" i="13"/>
  <c r="D276" i="13"/>
  <c r="D277" i="13"/>
  <c r="D278" i="13"/>
  <c r="D279" i="13"/>
  <c r="D280" i="13"/>
  <c r="D281" i="13"/>
  <c r="D282" i="13"/>
  <c r="D283" i="13"/>
  <c r="D284" i="13"/>
  <c r="D285" i="13"/>
  <c r="D286" i="13"/>
  <c r="D287" i="13"/>
  <c r="D288" i="13"/>
  <c r="D289" i="13"/>
  <c r="D290" i="13"/>
  <c r="D291" i="13"/>
  <c r="D292" i="13"/>
  <c r="D293" i="13"/>
  <c r="D294" i="13"/>
  <c r="D295" i="13"/>
  <c r="D296" i="13"/>
  <c r="D297" i="13"/>
  <c r="D298" i="13"/>
  <c r="D299" i="13"/>
  <c r="D300" i="13"/>
  <c r="D301" i="13"/>
  <c r="D302" i="13"/>
  <c r="D303" i="13"/>
  <c r="D304" i="13"/>
  <c r="D305" i="13"/>
  <c r="D306" i="13"/>
  <c r="D307" i="13"/>
  <c r="D308" i="13"/>
  <c r="D309" i="13"/>
  <c r="D310" i="13"/>
  <c r="D311" i="13"/>
  <c r="D312" i="13"/>
  <c r="D313" i="13"/>
  <c r="D314" i="13"/>
  <c r="D315" i="13"/>
  <c r="D316" i="13"/>
  <c r="D317" i="13"/>
  <c r="D318" i="13"/>
  <c r="D319" i="13"/>
  <c r="D320" i="13"/>
  <c r="D321" i="13"/>
  <c r="D322" i="13"/>
  <c r="D323" i="13"/>
  <c r="D324" i="13"/>
  <c r="D325" i="13"/>
  <c r="D326" i="13"/>
  <c r="D327" i="13"/>
  <c r="D328" i="13"/>
  <c r="D329" i="13"/>
  <c r="D330" i="13"/>
  <c r="D331" i="13"/>
  <c r="D332" i="13"/>
  <c r="D333" i="13"/>
  <c r="D334" i="13"/>
  <c r="D335" i="13"/>
  <c r="D336" i="13"/>
  <c r="D337" i="13"/>
  <c r="D338" i="13"/>
  <c r="D339" i="13"/>
  <c r="D340" i="13"/>
  <c r="D341" i="13"/>
  <c r="D342" i="13"/>
  <c r="D343" i="13"/>
  <c r="D344" i="13"/>
  <c r="D345" i="13"/>
  <c r="D346" i="13"/>
  <c r="D347" i="13"/>
  <c r="D348" i="13"/>
  <c r="D349" i="13"/>
  <c r="D350" i="13"/>
  <c r="D351" i="13"/>
  <c r="D352" i="13"/>
  <c r="D353" i="13"/>
  <c r="D354" i="13"/>
  <c r="D355" i="13"/>
  <c r="D356" i="13"/>
  <c r="D357" i="13"/>
  <c r="D358" i="13"/>
  <c r="D359" i="13"/>
  <c r="D360" i="13"/>
  <c r="D361" i="13"/>
  <c r="D362" i="13"/>
  <c r="D363" i="13"/>
  <c r="D364" i="13"/>
  <c r="D365" i="13"/>
  <c r="D366" i="13"/>
  <c r="D367" i="13"/>
  <c r="D368" i="13"/>
  <c r="D369" i="13"/>
  <c r="D370" i="13"/>
  <c r="D371" i="13"/>
  <c r="D372" i="13"/>
  <c r="D373" i="13"/>
  <c r="D374" i="13"/>
  <c r="D375" i="13"/>
  <c r="D376" i="13"/>
  <c r="D377" i="13"/>
  <c r="D378" i="13"/>
  <c r="D379" i="13"/>
  <c r="D380" i="13"/>
  <c r="D381" i="13"/>
  <c r="D382" i="13"/>
  <c r="D383" i="13"/>
  <c r="D384" i="13"/>
  <c r="D385" i="13"/>
  <c r="D386" i="13"/>
  <c r="D387" i="13"/>
  <c r="D388" i="13"/>
  <c r="D389" i="13"/>
  <c r="D390" i="13"/>
  <c r="D391" i="13"/>
  <c r="D392" i="13"/>
  <c r="D393" i="13"/>
  <c r="D394" i="13"/>
  <c r="D395" i="13"/>
  <c r="D396" i="13"/>
  <c r="D397" i="13"/>
  <c r="D398" i="13"/>
  <c r="D399" i="13"/>
  <c r="D400" i="13"/>
  <c r="D401" i="13"/>
  <c r="D402" i="13"/>
  <c r="D403" i="13"/>
  <c r="D404" i="13"/>
  <c r="D405" i="13"/>
  <c r="D406" i="13"/>
  <c r="D407" i="13"/>
  <c r="D408" i="13"/>
  <c r="D409" i="13"/>
  <c r="D410" i="13"/>
  <c r="D411" i="13"/>
  <c r="D412" i="13"/>
  <c r="D413" i="13"/>
  <c r="D414" i="13"/>
  <c r="D415" i="13"/>
  <c r="D416" i="13"/>
  <c r="D417" i="13"/>
  <c r="D418" i="13"/>
  <c r="D419" i="13"/>
  <c r="D420" i="13"/>
  <c r="D421" i="13"/>
  <c r="D422" i="13"/>
  <c r="D423" i="13"/>
  <c r="D424" i="13"/>
  <c r="D425" i="13"/>
  <c r="D426" i="13"/>
  <c r="D427" i="13"/>
  <c r="D428" i="13"/>
  <c r="D429" i="13"/>
  <c r="D430" i="13"/>
  <c r="D431" i="13"/>
  <c r="D432" i="13"/>
  <c r="D433" i="13"/>
  <c r="D434" i="13"/>
  <c r="D435" i="13"/>
  <c r="D436" i="13"/>
  <c r="D437" i="13"/>
  <c r="D438" i="13"/>
  <c r="D439" i="13"/>
  <c r="D440" i="13"/>
  <c r="D441" i="13"/>
  <c r="D442" i="13"/>
  <c r="D443" i="13"/>
  <c r="D444" i="13"/>
  <c r="D445" i="13"/>
  <c r="D446" i="13"/>
  <c r="D447" i="13"/>
  <c r="D448" i="13"/>
  <c r="D449" i="13"/>
  <c r="D450" i="13"/>
  <c r="D451" i="13"/>
  <c r="D452" i="13"/>
  <c r="D453" i="13"/>
  <c r="D454" i="13"/>
  <c r="D455" i="13"/>
  <c r="D456" i="13"/>
  <c r="D457" i="13"/>
  <c r="D458" i="13"/>
  <c r="D459" i="13"/>
  <c r="D460" i="13"/>
  <c r="D461" i="13"/>
  <c r="D462" i="13"/>
  <c r="D463" i="13"/>
  <c r="D464" i="13"/>
  <c r="D465" i="13"/>
  <c r="D466" i="13"/>
  <c r="D467" i="13"/>
  <c r="D468" i="13"/>
  <c r="D469" i="13"/>
  <c r="D470" i="13"/>
  <c r="D471" i="13"/>
  <c r="D472" i="13"/>
  <c r="D473" i="13"/>
  <c r="D474" i="13"/>
  <c r="D475" i="13"/>
  <c r="D476" i="13"/>
  <c r="D477" i="13"/>
  <c r="D478" i="13"/>
  <c r="D479" i="13"/>
  <c r="D480" i="13"/>
  <c r="D481" i="13"/>
  <c r="D482" i="13"/>
  <c r="D483" i="13"/>
  <c r="D484" i="13"/>
  <c r="D485" i="13"/>
  <c r="D486" i="13"/>
  <c r="D487" i="13"/>
  <c r="D488" i="13"/>
  <c r="D489" i="13"/>
  <c r="D490" i="13"/>
  <c r="D491" i="13"/>
  <c r="D492" i="13"/>
  <c r="D493" i="13"/>
  <c r="D494" i="13"/>
  <c r="D495" i="13"/>
  <c r="D496" i="13"/>
  <c r="D497" i="13"/>
  <c r="D498" i="13"/>
  <c r="D499" i="13"/>
  <c r="D500" i="13"/>
  <c r="D501" i="13"/>
  <c r="D502" i="13"/>
  <c r="D503" i="13"/>
  <c r="D504" i="13"/>
  <c r="D505" i="13"/>
  <c r="D506" i="13"/>
  <c r="D507" i="13"/>
  <c r="D508" i="13"/>
  <c r="D509" i="13"/>
  <c r="D510" i="13"/>
  <c r="D511" i="13"/>
  <c r="D512" i="13"/>
  <c r="D513" i="13"/>
  <c r="D514" i="13"/>
  <c r="D515" i="13"/>
  <c r="D516" i="13"/>
  <c r="D517" i="13"/>
  <c r="D518" i="13"/>
  <c r="D519" i="13"/>
  <c r="D520" i="13"/>
  <c r="D521" i="13"/>
  <c r="D522" i="13"/>
  <c r="D523" i="13"/>
  <c r="D524" i="13"/>
  <c r="D525" i="13"/>
  <c r="D526" i="13"/>
  <c r="D527" i="13"/>
  <c r="D528" i="13"/>
  <c r="D529" i="13"/>
  <c r="D530" i="13"/>
  <c r="D531" i="13"/>
  <c r="D532" i="13"/>
  <c r="D533" i="13"/>
  <c r="D534" i="13"/>
  <c r="D535" i="13"/>
  <c r="D536" i="13"/>
  <c r="D537" i="13"/>
  <c r="D538" i="13"/>
  <c r="D539" i="13"/>
  <c r="D540" i="13"/>
  <c r="D541" i="13"/>
  <c r="D542" i="13"/>
  <c r="D543" i="13"/>
  <c r="D544" i="13"/>
  <c r="D545" i="13"/>
  <c r="D546" i="13"/>
  <c r="D547" i="13"/>
  <c r="D548" i="13"/>
  <c r="D549" i="13"/>
  <c r="D550" i="13"/>
  <c r="D551" i="13"/>
  <c r="D552" i="13"/>
  <c r="D553" i="13"/>
  <c r="D554" i="13"/>
  <c r="D555" i="13"/>
  <c r="D556" i="13"/>
  <c r="D557" i="13"/>
  <c r="D558" i="13"/>
  <c r="D559" i="13"/>
  <c r="D560" i="13"/>
  <c r="D561" i="13"/>
  <c r="D562" i="13"/>
  <c r="D563" i="13"/>
  <c r="D564" i="13"/>
  <c r="D565" i="13"/>
  <c r="D566" i="13"/>
  <c r="D567" i="13"/>
  <c r="D568" i="13"/>
  <c r="D569" i="13"/>
  <c r="D570" i="13"/>
  <c r="D571" i="13"/>
  <c r="D572" i="13"/>
  <c r="D573" i="13"/>
  <c r="D574" i="13"/>
  <c r="D575" i="13"/>
  <c r="D576" i="13"/>
  <c r="D577" i="13"/>
  <c r="D578" i="13"/>
  <c r="D579" i="13"/>
  <c r="D580" i="13"/>
  <c r="D581" i="13"/>
  <c r="D582" i="13"/>
  <c r="D583" i="13"/>
  <c r="D584" i="13"/>
  <c r="D585" i="13"/>
  <c r="D586" i="13"/>
  <c r="D587" i="13"/>
  <c r="D588" i="13"/>
  <c r="D589" i="13"/>
  <c r="D590" i="13"/>
  <c r="D591" i="13"/>
  <c r="D592" i="13"/>
  <c r="D593" i="13"/>
  <c r="D594" i="13"/>
  <c r="D595" i="13"/>
  <c r="D596" i="13"/>
  <c r="D597" i="13"/>
  <c r="D598" i="13"/>
  <c r="D599" i="13"/>
  <c r="D600" i="13"/>
  <c r="D601" i="13"/>
  <c r="D602" i="13"/>
  <c r="D603" i="13"/>
  <c r="D604" i="13"/>
  <c r="D605" i="13"/>
  <c r="D606" i="13"/>
  <c r="D607" i="13"/>
  <c r="D608" i="13"/>
  <c r="D609" i="13"/>
  <c r="D610" i="13"/>
  <c r="D611" i="13"/>
  <c r="D612" i="13"/>
  <c r="D613" i="13"/>
  <c r="D614" i="13"/>
  <c r="D615" i="13"/>
  <c r="D616" i="13"/>
  <c r="D617" i="13"/>
  <c r="D618" i="13"/>
  <c r="D619" i="13"/>
  <c r="D620" i="13"/>
  <c r="D621" i="13"/>
  <c r="D622" i="13"/>
  <c r="D623" i="13"/>
  <c r="D624" i="13"/>
  <c r="D625" i="13"/>
  <c r="D626" i="13"/>
  <c r="D627" i="13"/>
  <c r="D628" i="13"/>
  <c r="D629" i="13"/>
  <c r="D630" i="13"/>
  <c r="D631" i="13"/>
  <c r="D632" i="13"/>
  <c r="D633" i="13"/>
  <c r="D634" i="13"/>
  <c r="D635" i="13"/>
  <c r="D636" i="13"/>
  <c r="D637" i="13"/>
  <c r="D638" i="13"/>
  <c r="D639" i="13"/>
  <c r="D640" i="13"/>
  <c r="D641" i="13"/>
  <c r="D642" i="13"/>
  <c r="D643" i="13"/>
  <c r="D644" i="13"/>
  <c r="D645" i="13"/>
  <c r="D646" i="13"/>
  <c r="D647" i="13"/>
  <c r="D648" i="13"/>
  <c r="D649" i="13"/>
  <c r="D650" i="13"/>
  <c r="D651" i="13"/>
  <c r="D652" i="13"/>
  <c r="D653" i="13"/>
  <c r="D654" i="13"/>
  <c r="D655" i="13"/>
  <c r="D656" i="13"/>
  <c r="D657" i="13"/>
  <c r="D658" i="13"/>
  <c r="D659" i="13"/>
  <c r="D660" i="13"/>
  <c r="D661" i="13"/>
  <c r="D662" i="13"/>
  <c r="D663" i="13"/>
  <c r="D664" i="13"/>
  <c r="D665" i="13"/>
  <c r="D666" i="13"/>
  <c r="D667" i="13"/>
  <c r="D668" i="13"/>
  <c r="D669" i="13"/>
  <c r="D670" i="13"/>
  <c r="D671" i="13"/>
  <c r="D672" i="13"/>
  <c r="D673" i="13"/>
  <c r="D674" i="13"/>
  <c r="D675" i="13"/>
  <c r="D676" i="13"/>
  <c r="D677" i="13"/>
  <c r="D678" i="13"/>
  <c r="D679" i="13"/>
  <c r="D680" i="13"/>
  <c r="D681" i="13"/>
  <c r="D682" i="13"/>
  <c r="D683" i="13"/>
  <c r="D684" i="13"/>
  <c r="D685" i="13"/>
  <c r="D686" i="13"/>
  <c r="D687" i="13"/>
  <c r="D688" i="13"/>
  <c r="D689" i="13"/>
  <c r="D690" i="13"/>
  <c r="D691" i="13"/>
  <c r="D692" i="13"/>
  <c r="D693" i="13"/>
  <c r="D694" i="13"/>
  <c r="D695" i="13"/>
  <c r="D696" i="13"/>
  <c r="D697" i="13"/>
  <c r="D698" i="13"/>
  <c r="D699" i="13"/>
  <c r="D700" i="13"/>
  <c r="D701" i="13"/>
  <c r="D702" i="13"/>
  <c r="D703" i="13"/>
  <c r="D704" i="13"/>
  <c r="D705" i="13"/>
  <c r="D706" i="13"/>
  <c r="D707" i="13"/>
  <c r="D708" i="13"/>
  <c r="D709" i="13"/>
  <c r="D710" i="13"/>
  <c r="D711" i="13"/>
  <c r="D712" i="13"/>
  <c r="D713" i="13"/>
  <c r="D714" i="13"/>
  <c r="D715" i="13"/>
  <c r="D716" i="13"/>
  <c r="D717" i="13"/>
  <c r="D718" i="13"/>
  <c r="D719" i="13"/>
  <c r="D720" i="13"/>
  <c r="D721" i="13"/>
  <c r="D722" i="13"/>
  <c r="D723" i="13"/>
  <c r="D724" i="13"/>
  <c r="D725" i="13"/>
  <c r="D726" i="13"/>
  <c r="D727" i="13"/>
  <c r="D728" i="13"/>
  <c r="D729" i="13"/>
  <c r="D730" i="13"/>
  <c r="D731" i="13"/>
  <c r="D732" i="13"/>
  <c r="D733" i="13"/>
  <c r="D734" i="13"/>
  <c r="D735" i="13"/>
  <c r="D736" i="13"/>
  <c r="D737" i="13"/>
  <c r="D738" i="13"/>
  <c r="D739" i="13"/>
  <c r="D740" i="13"/>
  <c r="D741" i="13"/>
  <c r="D742" i="13"/>
  <c r="D743" i="13"/>
  <c r="D744" i="13"/>
  <c r="D745" i="13"/>
  <c r="D746" i="13"/>
  <c r="D747" i="13"/>
  <c r="D748" i="13"/>
  <c r="D749" i="13"/>
  <c r="D750" i="13"/>
  <c r="D751" i="13"/>
  <c r="D752" i="13"/>
  <c r="D753" i="13"/>
  <c r="D754" i="13"/>
  <c r="D755" i="13"/>
  <c r="D756" i="13"/>
  <c r="D757" i="13"/>
  <c r="D758" i="13"/>
  <c r="D759" i="13"/>
  <c r="D760" i="13"/>
  <c r="D761" i="13"/>
  <c r="D762" i="13"/>
  <c r="D763" i="13"/>
  <c r="D764" i="13"/>
  <c r="D765" i="13"/>
  <c r="D766" i="13"/>
  <c r="D767" i="13"/>
  <c r="D768" i="13"/>
  <c r="D769" i="13"/>
  <c r="D770" i="13"/>
  <c r="D771" i="13"/>
  <c r="D772" i="13"/>
  <c r="D773" i="13"/>
  <c r="D774" i="13"/>
  <c r="D775" i="13"/>
  <c r="D776" i="13"/>
  <c r="D777" i="13"/>
  <c r="D778" i="13"/>
  <c r="D779" i="13"/>
  <c r="D780" i="13"/>
  <c r="D781" i="13"/>
  <c r="D782" i="13"/>
  <c r="D783" i="13"/>
  <c r="D784" i="13"/>
  <c r="D785" i="13"/>
  <c r="D786" i="13"/>
  <c r="D787" i="13"/>
  <c r="D788" i="13"/>
  <c r="D789" i="13"/>
  <c r="D790" i="13"/>
  <c r="D791" i="13"/>
  <c r="D792" i="13"/>
  <c r="D793" i="13"/>
  <c r="D794" i="13"/>
  <c r="D795" i="13"/>
  <c r="D796" i="13"/>
  <c r="D797" i="13"/>
  <c r="D798" i="13"/>
  <c r="D799" i="13"/>
  <c r="D800" i="13"/>
  <c r="D801" i="13"/>
  <c r="D802" i="13"/>
  <c r="D803" i="13"/>
  <c r="D804" i="13"/>
  <c r="D805" i="13"/>
  <c r="D806" i="13"/>
  <c r="D807" i="13"/>
  <c r="D808" i="13"/>
  <c r="D809" i="13"/>
  <c r="D810" i="13"/>
  <c r="D811" i="13"/>
  <c r="D812" i="13"/>
  <c r="D813" i="13"/>
  <c r="D814" i="13"/>
  <c r="D815" i="13"/>
  <c r="D816" i="13"/>
  <c r="D817" i="13"/>
  <c r="D818" i="13"/>
  <c r="D819" i="13"/>
  <c r="D820" i="13"/>
  <c r="D821" i="13"/>
  <c r="D822" i="13"/>
  <c r="D823" i="13"/>
  <c r="D824" i="13"/>
  <c r="D825" i="13"/>
  <c r="D826" i="13"/>
  <c r="D827" i="13"/>
  <c r="D828" i="13"/>
  <c r="D829" i="13"/>
  <c r="D830" i="13"/>
  <c r="D831" i="13"/>
  <c r="D832" i="13"/>
  <c r="D833" i="13"/>
  <c r="D834" i="13"/>
  <c r="D835" i="13"/>
  <c r="D836" i="13"/>
  <c r="D837" i="13"/>
  <c r="D838" i="13"/>
  <c r="D839" i="13"/>
  <c r="D840" i="13"/>
  <c r="D841" i="13"/>
  <c r="D842" i="13"/>
  <c r="D843" i="13"/>
  <c r="D844" i="13"/>
  <c r="D845" i="13"/>
  <c r="D846" i="13"/>
  <c r="D847" i="13"/>
  <c r="D848" i="13"/>
  <c r="D849" i="13"/>
  <c r="D850" i="13"/>
  <c r="D851" i="13"/>
  <c r="D852" i="13"/>
  <c r="D853" i="13"/>
  <c r="D854" i="13"/>
  <c r="D855" i="13"/>
  <c r="D856" i="13"/>
  <c r="D857" i="13"/>
  <c r="D858" i="13"/>
  <c r="D859" i="13"/>
  <c r="D860" i="13"/>
  <c r="D861" i="13"/>
  <c r="D862" i="13"/>
  <c r="D863" i="13"/>
  <c r="D864" i="13"/>
  <c r="D865" i="13"/>
  <c r="D866" i="13"/>
  <c r="D867" i="13"/>
  <c r="D868" i="13"/>
  <c r="D869" i="13"/>
  <c r="D870" i="13"/>
  <c r="D871" i="13"/>
  <c r="D872" i="13"/>
  <c r="D873" i="13"/>
  <c r="D874" i="13"/>
  <c r="D875" i="13"/>
  <c r="D876" i="13"/>
  <c r="D877" i="13"/>
  <c r="D878" i="13"/>
  <c r="D879" i="13"/>
  <c r="D880" i="13"/>
  <c r="D881" i="13"/>
  <c r="D882" i="13"/>
  <c r="D883" i="13"/>
  <c r="D884" i="13"/>
  <c r="D885" i="13"/>
  <c r="D886" i="13"/>
  <c r="D887" i="13"/>
  <c r="D888" i="13"/>
  <c r="D889" i="13"/>
  <c r="D890" i="13"/>
  <c r="D891" i="13"/>
  <c r="D892" i="13"/>
  <c r="D893" i="13"/>
  <c r="D894" i="13"/>
  <c r="D895" i="13"/>
  <c r="D896" i="13"/>
  <c r="D897" i="13"/>
  <c r="D898" i="13"/>
  <c r="D899" i="13"/>
  <c r="D900" i="13"/>
  <c r="D901" i="13"/>
  <c r="D902" i="13"/>
  <c r="D903" i="13"/>
  <c r="D904" i="13"/>
  <c r="D905" i="13"/>
  <c r="D906" i="13"/>
  <c r="D907" i="13"/>
  <c r="D908" i="13"/>
  <c r="D909" i="13"/>
  <c r="D910" i="13"/>
  <c r="D911" i="13"/>
  <c r="D912" i="13"/>
  <c r="D913" i="13"/>
  <c r="D914" i="13"/>
  <c r="D915" i="13"/>
  <c r="D916" i="13"/>
  <c r="D917" i="13"/>
  <c r="D918" i="13"/>
  <c r="D919" i="13"/>
  <c r="D920" i="13"/>
  <c r="D921" i="13"/>
  <c r="D922" i="13"/>
  <c r="D923" i="13"/>
  <c r="D924" i="13"/>
  <c r="D925" i="13"/>
  <c r="D926" i="13"/>
  <c r="D927" i="13"/>
  <c r="D928" i="13"/>
  <c r="D929" i="13"/>
  <c r="D930" i="13"/>
  <c r="D931" i="13"/>
  <c r="D932" i="13"/>
  <c r="D933" i="13"/>
  <c r="D934" i="13"/>
  <c r="D935" i="13"/>
  <c r="D936" i="13"/>
  <c r="D937" i="13"/>
  <c r="D938" i="13"/>
  <c r="D939" i="13"/>
  <c r="D940" i="13"/>
  <c r="D941" i="13"/>
  <c r="D942" i="13"/>
  <c r="D943" i="13"/>
  <c r="D944" i="13"/>
  <c r="D945" i="13"/>
  <c r="D946" i="13"/>
  <c r="D947" i="13"/>
  <c r="D948" i="13"/>
  <c r="D949" i="13"/>
  <c r="D950" i="13"/>
  <c r="D951" i="13"/>
  <c r="D952" i="13"/>
  <c r="D953" i="13"/>
  <c r="D954" i="13"/>
  <c r="D955" i="13"/>
  <c r="D956" i="13"/>
  <c r="D957" i="13"/>
  <c r="D958" i="13"/>
  <c r="D959" i="13"/>
  <c r="D960" i="13"/>
  <c r="D961" i="13"/>
  <c r="D962" i="13"/>
  <c r="D963" i="13"/>
  <c r="D964" i="13"/>
  <c r="D965" i="13"/>
  <c r="D966" i="13"/>
  <c r="D967" i="13"/>
  <c r="D968" i="13"/>
  <c r="D969" i="13"/>
  <c r="D970" i="13"/>
  <c r="D971" i="13"/>
  <c r="D972" i="13"/>
  <c r="D973" i="13"/>
  <c r="D974" i="13"/>
  <c r="D975" i="13"/>
  <c r="D976" i="13"/>
  <c r="D977" i="13"/>
  <c r="D978" i="13"/>
  <c r="D979" i="13"/>
  <c r="D980" i="13"/>
  <c r="D981" i="13"/>
  <c r="D982" i="13"/>
  <c r="D983" i="13"/>
  <c r="D984" i="13"/>
  <c r="D985" i="13"/>
  <c r="D986" i="13"/>
  <c r="D987" i="13"/>
  <c r="D988" i="13"/>
  <c r="D989" i="13"/>
  <c r="D990" i="13"/>
  <c r="D991" i="13"/>
  <c r="D992" i="13"/>
  <c r="D993" i="13"/>
  <c r="D994" i="13"/>
  <c r="D995" i="13"/>
  <c r="D996" i="13"/>
  <c r="D997" i="13"/>
  <c r="D998" i="13"/>
  <c r="D999" i="13"/>
  <c r="D1000" i="13"/>
  <c r="D1001" i="13"/>
  <c r="D1002" i="13"/>
  <c r="D1003" i="13"/>
  <c r="D1004" i="13"/>
  <c r="D1005" i="13"/>
  <c r="D1006" i="13"/>
  <c r="D1007" i="13"/>
  <c r="D1008" i="13"/>
  <c r="D1009" i="13"/>
  <c r="D1010" i="13"/>
  <c r="D1011" i="13"/>
  <c r="D1012" i="13"/>
  <c r="D1013" i="13"/>
  <c r="D1014" i="13"/>
  <c r="D1015" i="13"/>
  <c r="D1016" i="13"/>
  <c r="D1017" i="13"/>
  <c r="D1018" i="13"/>
  <c r="D1019" i="13"/>
  <c r="D1020" i="13"/>
  <c r="D1021" i="13"/>
  <c r="D1022" i="13"/>
  <c r="D1023" i="13"/>
  <c r="D1024" i="13"/>
  <c r="D1025" i="13"/>
  <c r="D1026" i="13"/>
  <c r="D1027" i="13"/>
  <c r="D1028" i="13"/>
  <c r="D1029" i="13"/>
  <c r="D1030" i="13"/>
  <c r="D1031" i="13"/>
  <c r="D1032" i="13"/>
  <c r="D1033" i="13"/>
  <c r="D1034" i="13"/>
  <c r="D1035" i="13"/>
  <c r="D1036" i="13"/>
  <c r="D1037" i="13"/>
  <c r="D1038" i="13"/>
  <c r="D1039" i="13"/>
  <c r="D1040" i="13"/>
  <c r="D1041" i="13"/>
  <c r="D1042" i="13"/>
  <c r="D1043" i="13"/>
  <c r="D1044" i="13"/>
  <c r="D1045" i="13"/>
  <c r="D1046" i="13"/>
  <c r="D1047" i="13"/>
  <c r="D1048" i="13"/>
  <c r="D1049" i="13"/>
  <c r="D1050" i="13"/>
  <c r="D1051" i="13"/>
  <c r="D1052" i="13"/>
  <c r="D1053" i="13"/>
  <c r="D1054" i="13"/>
  <c r="D1055" i="13"/>
  <c r="D1056" i="13"/>
  <c r="D1057" i="13"/>
  <c r="D1058" i="13"/>
  <c r="D1059" i="13"/>
  <c r="D1060" i="13"/>
  <c r="D1061" i="13"/>
  <c r="D1062" i="13"/>
  <c r="D1063" i="13"/>
  <c r="D1064" i="13"/>
  <c r="D1065" i="13"/>
  <c r="D1066" i="13"/>
  <c r="D1067" i="13"/>
  <c r="D1068" i="13"/>
  <c r="D1069" i="13"/>
  <c r="D1070" i="13"/>
  <c r="D1071" i="13"/>
  <c r="D1072" i="13"/>
  <c r="D1073" i="13"/>
  <c r="D1074" i="13"/>
  <c r="D1075" i="13"/>
  <c r="D1076" i="13"/>
  <c r="D1077" i="13"/>
  <c r="D1078" i="13"/>
  <c r="D1079" i="13"/>
  <c r="D1080" i="13"/>
  <c r="D1081" i="13"/>
  <c r="D1082" i="13"/>
  <c r="D1083" i="13"/>
  <c r="D1084" i="13"/>
  <c r="D1085" i="13"/>
  <c r="D1086" i="13"/>
  <c r="D1087" i="13"/>
  <c r="D1088" i="13"/>
  <c r="D1089" i="13"/>
  <c r="D1090" i="13"/>
  <c r="D1091" i="13"/>
  <c r="D1092" i="13"/>
  <c r="D1093" i="13"/>
  <c r="D1094" i="13"/>
  <c r="D1095" i="13"/>
  <c r="D1096" i="13"/>
  <c r="D1097" i="13"/>
  <c r="D1098" i="13"/>
  <c r="D1099" i="13"/>
  <c r="D1100" i="13"/>
  <c r="D1101" i="13"/>
  <c r="D1102" i="13"/>
  <c r="D1103" i="13"/>
  <c r="D1104" i="13"/>
  <c r="D1105" i="13"/>
  <c r="D1106" i="13"/>
  <c r="D1107" i="13"/>
  <c r="D1108" i="13"/>
  <c r="D1109" i="13"/>
  <c r="D1110" i="13"/>
  <c r="D1111" i="13"/>
  <c r="D1112" i="13"/>
  <c r="D1113" i="13"/>
  <c r="D1114" i="13"/>
  <c r="D1115" i="13"/>
  <c r="D1116" i="13"/>
  <c r="D1117" i="13"/>
  <c r="D1118" i="13"/>
  <c r="D1119" i="13"/>
  <c r="D1120" i="13"/>
  <c r="D1121" i="13"/>
  <c r="D1122" i="13"/>
  <c r="D1123" i="13"/>
  <c r="D1124" i="13"/>
  <c r="D1125" i="13"/>
  <c r="D1126" i="13"/>
  <c r="D1127" i="13"/>
  <c r="D1128" i="13"/>
  <c r="D1129" i="13"/>
  <c r="D1130" i="13"/>
  <c r="D1131" i="13"/>
  <c r="D1132" i="13"/>
  <c r="D1133" i="13"/>
  <c r="D1134" i="13"/>
  <c r="D1135" i="13"/>
  <c r="D1136" i="13"/>
  <c r="D1137" i="13"/>
  <c r="D1138" i="13"/>
  <c r="D1139" i="13"/>
  <c r="D1140" i="13"/>
  <c r="D1141" i="13"/>
  <c r="D1142" i="13"/>
  <c r="D1143" i="13"/>
  <c r="D1144" i="13"/>
  <c r="D1145" i="13"/>
  <c r="D1146" i="13"/>
  <c r="D1147" i="13"/>
  <c r="D1148" i="13"/>
  <c r="D1149" i="13"/>
  <c r="D1150" i="13"/>
  <c r="D1151" i="13"/>
  <c r="D1152" i="13"/>
  <c r="D1153" i="13"/>
  <c r="D1154" i="13"/>
  <c r="D1155" i="13"/>
  <c r="D1156" i="13"/>
  <c r="D1157" i="13"/>
  <c r="D1158" i="13"/>
  <c r="D1159" i="13"/>
  <c r="D1160" i="13"/>
  <c r="D1161" i="13"/>
  <c r="D1162" i="13"/>
  <c r="D1163" i="13"/>
  <c r="D1164" i="13"/>
  <c r="D1165" i="13"/>
  <c r="D1166" i="13"/>
  <c r="D1167" i="13"/>
  <c r="D1168" i="13"/>
  <c r="D1169" i="13"/>
  <c r="D1170" i="13"/>
  <c r="D1171" i="13"/>
  <c r="D1172" i="13"/>
  <c r="D1173" i="13"/>
  <c r="D1174" i="13"/>
  <c r="D1175" i="13"/>
  <c r="D1176" i="13"/>
  <c r="D1177" i="13"/>
  <c r="D1178" i="13"/>
  <c r="D1179" i="13"/>
  <c r="D1180" i="13"/>
  <c r="D1181" i="13"/>
  <c r="D1182" i="13"/>
  <c r="D1183" i="13"/>
  <c r="D1184" i="13"/>
  <c r="D1185" i="13"/>
  <c r="D1186" i="13"/>
  <c r="D1187" i="13"/>
  <c r="D1188" i="13"/>
  <c r="D1189" i="13"/>
  <c r="D1190" i="13"/>
  <c r="D1191" i="13"/>
  <c r="D1192" i="13"/>
  <c r="D1193" i="13"/>
  <c r="D1194" i="13"/>
  <c r="D1195" i="13"/>
  <c r="D1196" i="13"/>
  <c r="D1197" i="13"/>
  <c r="D1198" i="13"/>
  <c r="D1199" i="13"/>
  <c r="D1200" i="13"/>
  <c r="D1201" i="13"/>
  <c r="D1202" i="13"/>
  <c r="D1203" i="13"/>
  <c r="D1204" i="13"/>
  <c r="D1205" i="13"/>
  <c r="D1206" i="13"/>
  <c r="D1207" i="13"/>
  <c r="D1208" i="13"/>
  <c r="D1209" i="13"/>
  <c r="D1210" i="13"/>
  <c r="D1211" i="13"/>
  <c r="D1212" i="13"/>
  <c r="D1213" i="13"/>
  <c r="D1214" i="13"/>
  <c r="D1215" i="13"/>
  <c r="D1216" i="13"/>
  <c r="D1217" i="13"/>
  <c r="D1218" i="13"/>
  <c r="D1219" i="13"/>
  <c r="D1220" i="13"/>
  <c r="D1221" i="13"/>
  <c r="D1222" i="13"/>
  <c r="D1223" i="13"/>
  <c r="D1224" i="13"/>
  <c r="D1225" i="13"/>
  <c r="D1226" i="13"/>
  <c r="D1227" i="13"/>
  <c r="D1228" i="13"/>
  <c r="D1229" i="13"/>
  <c r="D1230" i="13"/>
  <c r="D1231" i="13"/>
  <c r="D1232" i="13"/>
  <c r="D1233" i="13"/>
  <c r="D1234" i="13"/>
  <c r="D1235" i="13"/>
  <c r="D1236" i="13"/>
  <c r="D1237" i="13"/>
  <c r="D1238" i="13"/>
  <c r="D1239" i="13"/>
  <c r="D1240" i="13"/>
  <c r="D1241" i="13"/>
  <c r="D1242" i="13"/>
  <c r="D1243" i="13"/>
  <c r="D1244" i="13"/>
  <c r="D1245" i="13"/>
  <c r="D1246" i="13"/>
  <c r="D1247" i="13"/>
  <c r="D1248" i="13"/>
  <c r="D1249" i="13"/>
  <c r="D1250" i="13"/>
  <c r="D1251" i="13"/>
  <c r="D1252" i="13"/>
  <c r="D1253" i="13"/>
  <c r="D1254" i="13"/>
  <c r="D1255" i="13"/>
  <c r="D1256" i="13"/>
  <c r="D1257" i="13"/>
  <c r="D1258" i="13"/>
  <c r="D1259" i="13"/>
  <c r="D1260" i="13"/>
  <c r="D1261" i="13"/>
  <c r="D1262" i="13"/>
  <c r="D1263" i="13"/>
  <c r="D1264" i="13"/>
  <c r="D1265" i="13"/>
  <c r="D1266" i="13"/>
  <c r="D1267" i="13"/>
  <c r="D1268" i="13"/>
  <c r="D1269" i="13"/>
  <c r="D1270" i="13"/>
  <c r="D1271" i="13"/>
  <c r="D1272" i="13"/>
  <c r="D1273" i="13"/>
  <c r="D1274" i="13"/>
  <c r="D1275" i="13"/>
  <c r="D1276" i="13"/>
  <c r="D1277" i="13"/>
  <c r="D1278" i="13"/>
  <c r="D1279" i="13"/>
  <c r="D1280" i="13"/>
  <c r="D1281" i="13"/>
  <c r="D1282" i="13"/>
  <c r="D1283" i="13"/>
  <c r="D1284" i="13"/>
  <c r="D1285" i="13"/>
  <c r="D1286" i="13"/>
  <c r="D1287" i="13"/>
  <c r="D1288" i="13"/>
  <c r="D1289" i="13"/>
  <c r="D1290" i="13"/>
  <c r="D1291" i="13"/>
  <c r="D1292" i="13"/>
  <c r="D1293" i="13"/>
  <c r="D1294" i="13"/>
  <c r="D1295" i="13"/>
  <c r="D1296" i="13"/>
  <c r="D1297" i="13"/>
  <c r="D1298" i="13"/>
  <c r="D1299" i="13"/>
  <c r="D1300" i="13"/>
  <c r="D1301" i="13"/>
  <c r="D1302" i="13"/>
  <c r="D1303" i="13"/>
  <c r="D1304" i="13"/>
  <c r="D1305" i="13"/>
  <c r="D1306" i="13"/>
  <c r="D1307" i="13"/>
  <c r="D1308" i="13"/>
  <c r="D1309" i="13"/>
  <c r="D1310" i="13"/>
  <c r="D1311" i="13"/>
  <c r="D1312" i="13"/>
  <c r="D1313" i="13"/>
  <c r="D1314" i="13"/>
  <c r="D1315" i="13"/>
  <c r="D1316" i="13"/>
  <c r="D1317" i="13"/>
  <c r="D1318" i="13"/>
  <c r="D1319" i="13"/>
  <c r="D1320" i="13"/>
  <c r="D1321" i="13"/>
  <c r="D1322" i="13"/>
  <c r="D1323" i="13"/>
  <c r="D1324" i="13"/>
  <c r="D1325" i="13"/>
  <c r="D1326" i="13"/>
  <c r="D1327" i="13"/>
  <c r="D1328" i="13"/>
  <c r="D1329" i="13"/>
  <c r="D1330" i="13"/>
  <c r="D1331" i="13"/>
  <c r="D1332" i="13"/>
  <c r="D1333" i="13"/>
  <c r="D1334" i="13"/>
  <c r="D1335" i="13"/>
  <c r="D1336" i="13"/>
  <c r="D1337" i="13"/>
  <c r="D1338" i="13"/>
  <c r="D1339" i="13"/>
  <c r="D1340" i="13"/>
  <c r="D1341" i="13"/>
  <c r="D1342" i="13"/>
  <c r="D1343" i="13"/>
  <c r="D1344" i="13"/>
  <c r="D1345" i="13"/>
  <c r="D1346" i="13"/>
  <c r="D1347" i="13"/>
  <c r="D1348" i="13"/>
  <c r="D1349" i="13"/>
  <c r="D1350" i="13"/>
  <c r="D1351" i="13"/>
  <c r="D1352" i="13"/>
  <c r="D1353" i="13"/>
  <c r="D1354" i="13"/>
  <c r="D1355" i="13"/>
  <c r="D1356" i="13"/>
  <c r="D1357" i="13"/>
  <c r="D1358" i="13"/>
  <c r="D1359" i="13"/>
  <c r="D1360" i="13"/>
  <c r="D1361" i="13"/>
  <c r="D1362" i="13"/>
  <c r="D1363" i="13"/>
  <c r="D1364" i="13"/>
  <c r="D1365" i="13"/>
  <c r="D1366" i="13"/>
  <c r="D1367" i="13"/>
  <c r="D1368" i="13"/>
  <c r="D1369" i="13"/>
  <c r="D1370" i="13"/>
  <c r="D1371" i="13"/>
  <c r="D1372" i="13"/>
  <c r="D1373" i="13"/>
  <c r="D1374" i="13"/>
  <c r="D1375" i="13"/>
  <c r="D1376" i="13"/>
  <c r="D1377" i="13"/>
  <c r="D1378" i="13"/>
  <c r="D1379" i="13"/>
  <c r="D1380" i="13"/>
  <c r="D1381" i="13"/>
  <c r="D1382" i="13"/>
  <c r="D1383" i="13"/>
  <c r="D1384" i="13"/>
  <c r="D1385" i="13"/>
  <c r="D1386" i="13"/>
  <c r="D1387" i="13"/>
  <c r="D1388" i="13"/>
  <c r="D1389" i="13"/>
  <c r="D1390" i="13"/>
  <c r="D1391" i="13"/>
  <c r="D1392" i="13"/>
  <c r="D1393" i="13"/>
  <c r="D1394" i="13"/>
  <c r="D1395" i="13"/>
  <c r="D1396" i="13"/>
  <c r="D1397" i="13"/>
  <c r="D1398" i="13"/>
  <c r="D1399" i="13"/>
  <c r="D1400" i="13"/>
  <c r="D1401" i="13"/>
  <c r="D1402" i="13"/>
  <c r="D1403" i="13"/>
  <c r="D1404" i="13"/>
  <c r="D1405" i="13"/>
  <c r="D1406" i="13"/>
  <c r="D1407" i="13"/>
  <c r="D1408" i="13"/>
  <c r="D1409" i="13"/>
  <c r="D1410" i="13"/>
  <c r="D1411" i="13"/>
  <c r="D1412" i="13"/>
  <c r="D1413" i="13"/>
  <c r="D1414" i="13"/>
  <c r="D1415" i="13"/>
  <c r="D1416" i="13"/>
  <c r="D1417" i="13"/>
  <c r="D1418" i="13"/>
  <c r="D1419" i="13"/>
  <c r="D1420" i="13"/>
  <c r="D1421" i="13"/>
  <c r="D1422" i="13"/>
  <c r="D1423" i="13"/>
  <c r="D1424" i="13"/>
  <c r="D1425" i="13"/>
  <c r="D1426" i="13"/>
  <c r="D1427" i="13"/>
  <c r="D1428" i="13"/>
  <c r="D1429" i="13"/>
  <c r="D1430" i="13"/>
  <c r="D1431" i="13"/>
  <c r="D1432" i="13"/>
  <c r="D1433" i="13"/>
  <c r="D1434" i="13"/>
  <c r="D1435" i="13"/>
  <c r="D1436" i="13"/>
  <c r="D1437" i="13"/>
  <c r="D1438" i="13"/>
  <c r="D1439" i="13"/>
  <c r="D1440" i="13"/>
  <c r="D1441" i="13"/>
  <c r="D1442" i="13"/>
  <c r="D1443" i="13"/>
  <c r="D1444" i="13"/>
  <c r="D1445" i="13"/>
  <c r="D1446" i="13"/>
  <c r="D1447" i="13"/>
  <c r="D1448" i="13"/>
  <c r="D1449" i="13"/>
  <c r="D1450" i="13"/>
  <c r="D1451" i="13"/>
  <c r="D1452" i="13"/>
  <c r="D1453" i="13"/>
  <c r="D1454" i="13"/>
  <c r="D1455" i="13"/>
  <c r="D1456" i="13"/>
  <c r="D1457" i="13"/>
  <c r="D1458" i="13"/>
  <c r="D1459" i="13"/>
  <c r="D1460" i="13"/>
  <c r="D1461" i="13"/>
  <c r="D1462" i="13"/>
  <c r="D1463" i="13"/>
  <c r="D1464" i="13"/>
  <c r="D1465" i="13"/>
  <c r="D1466" i="13"/>
  <c r="D1467" i="13"/>
  <c r="D1468" i="13"/>
  <c r="D1469" i="13"/>
  <c r="D1470" i="13"/>
  <c r="D1471" i="13"/>
  <c r="D1472" i="13"/>
  <c r="D1473" i="13"/>
  <c r="D1474" i="13"/>
  <c r="D1475" i="13"/>
  <c r="D1476" i="13"/>
  <c r="D1477" i="13"/>
  <c r="D1478" i="13"/>
  <c r="D1479" i="13"/>
  <c r="D1480" i="13"/>
  <c r="D1481" i="13"/>
  <c r="D1482" i="13"/>
  <c r="D1483" i="13"/>
  <c r="D1484" i="13"/>
  <c r="D1485" i="13"/>
  <c r="D1486" i="13"/>
  <c r="D1487" i="13"/>
  <c r="D1488" i="13"/>
  <c r="D1489" i="13"/>
  <c r="D1490" i="13"/>
  <c r="D1491" i="13"/>
  <c r="D1492" i="13"/>
  <c r="D1493" i="13"/>
  <c r="D1494" i="13"/>
  <c r="D1495" i="13"/>
  <c r="D1496" i="13"/>
  <c r="D1497" i="13"/>
  <c r="D1498" i="13"/>
  <c r="D1499" i="13"/>
  <c r="D1500" i="13"/>
  <c r="D1501" i="13"/>
  <c r="D1502" i="13"/>
  <c r="D1503" i="13"/>
  <c r="D1504" i="13"/>
  <c r="D1505" i="13"/>
  <c r="D1506" i="13"/>
  <c r="D1507" i="13"/>
  <c r="D1508" i="13"/>
  <c r="D1509" i="13"/>
  <c r="D1510" i="13"/>
  <c r="D1511" i="13"/>
  <c r="D1512" i="13"/>
  <c r="D1513" i="13"/>
  <c r="D1514" i="13"/>
  <c r="D1515" i="13"/>
  <c r="D1516" i="13"/>
  <c r="D1517" i="13"/>
  <c r="D1518" i="13"/>
  <c r="D1519" i="13"/>
  <c r="D1520" i="13"/>
  <c r="D1521" i="13"/>
  <c r="D1522" i="13"/>
  <c r="D1523" i="13"/>
  <c r="D1524" i="13"/>
  <c r="D1525" i="13"/>
  <c r="D1526" i="13"/>
  <c r="D1527" i="13"/>
  <c r="D1528" i="13"/>
  <c r="D1529" i="13"/>
  <c r="D1530" i="13"/>
  <c r="D1531" i="13"/>
  <c r="D1532" i="13"/>
  <c r="D1533" i="13"/>
  <c r="D1534" i="13"/>
  <c r="D1535" i="13"/>
  <c r="D1536" i="13"/>
  <c r="D1537" i="13"/>
  <c r="D1538" i="13"/>
  <c r="D1539" i="13"/>
  <c r="D1540" i="13"/>
  <c r="D1541" i="13"/>
  <c r="D1542" i="13"/>
  <c r="D1543" i="13"/>
  <c r="D1544" i="13"/>
  <c r="D1545" i="13"/>
  <c r="D1546" i="13"/>
  <c r="D1547" i="13"/>
  <c r="D1548" i="13"/>
  <c r="D1549" i="13"/>
  <c r="D1550" i="13"/>
  <c r="D1551" i="13"/>
  <c r="D1552" i="13"/>
  <c r="D1553" i="13"/>
  <c r="D1554" i="13"/>
  <c r="D1555" i="13"/>
  <c r="D1556" i="13"/>
  <c r="D1557" i="13"/>
  <c r="D1558" i="13"/>
  <c r="D1559" i="13"/>
  <c r="D1560" i="13"/>
  <c r="D1561" i="13"/>
  <c r="D1562" i="13"/>
  <c r="D1563" i="13"/>
  <c r="D1564" i="13"/>
  <c r="D1565" i="13"/>
  <c r="D1566" i="13"/>
  <c r="D1567" i="13"/>
  <c r="D1568" i="13"/>
  <c r="D1569" i="13"/>
  <c r="D1570" i="13"/>
  <c r="D1571" i="13"/>
  <c r="D1572" i="13"/>
  <c r="D1573" i="13"/>
  <c r="D1574" i="13"/>
  <c r="D1575" i="13"/>
  <c r="D1576" i="13"/>
  <c r="D1577" i="13"/>
  <c r="D1578" i="13"/>
  <c r="D1579" i="13"/>
  <c r="D1580" i="13"/>
  <c r="D1581" i="13"/>
  <c r="D1582" i="13"/>
  <c r="D1583" i="13"/>
  <c r="D1584" i="13"/>
  <c r="D1585" i="13"/>
  <c r="D1586" i="13"/>
  <c r="D1587" i="13"/>
  <c r="D1588" i="13"/>
  <c r="D1589" i="13"/>
  <c r="D1590" i="13"/>
  <c r="D1591" i="13"/>
  <c r="D1592" i="13"/>
  <c r="D1593" i="13"/>
  <c r="D1594" i="13"/>
  <c r="D1595" i="13"/>
  <c r="D1596" i="13"/>
  <c r="D1597" i="13"/>
  <c r="D1598" i="13"/>
  <c r="D1599" i="13"/>
  <c r="D1600" i="13"/>
  <c r="D1601" i="13"/>
  <c r="D1602" i="13"/>
  <c r="D1603" i="13"/>
  <c r="D1604" i="13"/>
  <c r="D1605" i="13"/>
  <c r="D1606" i="13"/>
  <c r="D1607" i="13"/>
  <c r="D1608" i="13"/>
  <c r="D1609" i="13"/>
  <c r="D1610" i="13"/>
  <c r="D1611" i="13"/>
  <c r="D1612" i="13"/>
  <c r="D1613" i="13"/>
  <c r="D1614" i="13"/>
  <c r="D1615" i="13"/>
  <c r="D1616" i="13"/>
  <c r="D1617" i="13"/>
  <c r="D1618" i="13"/>
  <c r="D1619" i="13"/>
  <c r="D1620" i="13"/>
  <c r="D1621" i="13"/>
  <c r="D1622" i="13"/>
  <c r="D1623" i="13"/>
  <c r="D1624" i="13"/>
  <c r="D1625" i="13"/>
  <c r="D1626" i="13"/>
  <c r="D1627" i="13"/>
  <c r="D1628" i="13"/>
  <c r="D1629" i="13"/>
  <c r="D1630" i="13"/>
  <c r="D1631" i="13"/>
  <c r="D1632" i="13"/>
  <c r="D1633" i="13"/>
  <c r="D1634" i="13"/>
  <c r="D1635" i="13"/>
  <c r="D1636" i="13"/>
  <c r="D1637" i="13"/>
  <c r="D1638" i="13"/>
  <c r="D1639" i="13"/>
  <c r="D1640" i="13"/>
  <c r="D1641" i="13"/>
  <c r="D1642" i="13"/>
  <c r="D1643" i="13"/>
  <c r="D1644" i="13"/>
  <c r="D1645" i="13"/>
  <c r="D1646" i="13"/>
  <c r="D1647" i="13"/>
  <c r="D1648" i="13"/>
  <c r="D1649" i="13"/>
  <c r="D1650" i="13"/>
  <c r="D1651" i="13"/>
  <c r="D1652" i="13"/>
  <c r="D1653" i="13"/>
  <c r="D1654" i="13"/>
  <c r="D1655" i="13"/>
  <c r="D1656" i="13"/>
  <c r="D1657" i="13"/>
  <c r="D1658" i="13"/>
  <c r="D1659" i="13"/>
  <c r="D1660" i="13"/>
  <c r="D1661" i="13"/>
  <c r="D1662" i="13"/>
  <c r="D1663" i="13"/>
  <c r="D1664" i="13"/>
  <c r="D1665" i="13"/>
  <c r="D1666" i="13"/>
  <c r="D1667" i="13"/>
  <c r="D1668" i="13"/>
  <c r="D1669" i="13"/>
  <c r="D1670" i="13"/>
  <c r="D1671" i="13"/>
  <c r="D1672" i="13"/>
  <c r="D1673" i="13"/>
  <c r="D1674" i="13"/>
  <c r="D1675" i="13"/>
  <c r="D1676" i="13"/>
  <c r="D1677" i="13"/>
  <c r="D1678" i="13"/>
  <c r="D1679" i="13"/>
  <c r="D1680" i="13"/>
  <c r="D1681" i="13"/>
  <c r="D1682" i="13"/>
  <c r="D1683" i="13"/>
  <c r="D1684" i="13"/>
  <c r="D1685" i="13"/>
  <c r="D1686" i="13"/>
  <c r="D1687" i="13"/>
  <c r="D1688" i="13"/>
  <c r="D1689" i="13"/>
  <c r="D1690" i="13"/>
  <c r="D1691" i="13"/>
  <c r="D1692" i="13"/>
  <c r="D1693" i="13"/>
  <c r="D1694" i="13"/>
  <c r="D1695" i="13"/>
  <c r="D1696" i="13"/>
  <c r="D1697" i="13"/>
  <c r="D1698" i="13"/>
  <c r="D1699" i="13"/>
  <c r="D1700" i="13"/>
  <c r="D1701" i="13"/>
  <c r="D1702" i="13"/>
  <c r="D1703" i="13"/>
  <c r="D1704" i="13"/>
  <c r="D1705" i="13"/>
  <c r="D1706" i="13"/>
  <c r="D1707" i="13"/>
  <c r="D1708" i="13"/>
  <c r="D1709" i="13"/>
  <c r="D1710" i="13"/>
  <c r="D1711" i="13"/>
  <c r="D1712" i="13"/>
  <c r="D1713" i="13"/>
  <c r="D1714" i="13"/>
  <c r="D1715" i="13"/>
  <c r="D1716" i="13"/>
  <c r="D1717" i="13"/>
  <c r="D1718" i="13"/>
  <c r="D1719" i="13"/>
  <c r="D1720" i="13"/>
  <c r="D1721" i="13"/>
  <c r="D1722" i="13"/>
  <c r="D1723" i="13"/>
  <c r="D1724" i="13"/>
  <c r="D1725" i="13"/>
  <c r="D1726" i="13"/>
  <c r="D1727" i="13"/>
  <c r="D1728" i="13"/>
  <c r="D1729" i="13"/>
  <c r="D1730" i="13"/>
  <c r="D1731" i="13"/>
  <c r="D1732" i="13"/>
  <c r="D1733" i="13"/>
  <c r="D1734" i="13"/>
  <c r="D1735" i="13"/>
  <c r="D1736" i="13"/>
  <c r="D1737" i="13"/>
  <c r="D1738" i="13"/>
  <c r="D1739" i="13"/>
  <c r="D1740" i="13"/>
  <c r="D1741" i="13"/>
  <c r="D1742" i="13"/>
  <c r="D1743" i="13"/>
  <c r="D1744" i="13"/>
  <c r="D1745" i="13"/>
  <c r="D1746" i="13"/>
  <c r="D1747" i="13"/>
  <c r="D1748" i="13"/>
  <c r="D1749" i="13"/>
  <c r="D1750" i="13"/>
  <c r="D1751" i="13"/>
  <c r="D1752" i="13"/>
  <c r="D1753" i="13"/>
  <c r="D1754" i="13"/>
  <c r="D1755" i="13"/>
  <c r="D1756" i="13"/>
  <c r="D1757" i="13"/>
  <c r="D1758" i="13"/>
  <c r="D1759" i="13"/>
  <c r="D1760" i="13"/>
  <c r="D1761" i="13"/>
  <c r="D1762" i="13"/>
  <c r="D1763" i="13"/>
  <c r="D1764" i="13"/>
  <c r="D1765" i="13"/>
  <c r="D1766" i="13"/>
  <c r="D1767" i="13"/>
  <c r="D1768" i="13"/>
  <c r="D1769" i="13"/>
  <c r="D1770" i="13"/>
  <c r="D1771" i="13"/>
  <c r="D1772" i="13"/>
  <c r="D1773" i="13"/>
  <c r="D1774" i="13"/>
  <c r="D1775" i="13"/>
  <c r="D1776" i="13"/>
  <c r="D1777" i="13"/>
  <c r="D1778" i="13"/>
  <c r="D1779" i="13"/>
  <c r="D1780" i="13"/>
  <c r="D1781" i="13"/>
  <c r="D1782" i="13"/>
  <c r="D1783" i="13"/>
  <c r="D1784" i="13"/>
  <c r="D1785" i="13"/>
  <c r="D1786" i="13"/>
  <c r="D1787" i="13"/>
  <c r="D1788" i="13"/>
  <c r="D1789" i="13"/>
  <c r="D1790" i="13"/>
  <c r="D1791" i="13"/>
  <c r="D1792" i="13"/>
  <c r="D1793" i="13"/>
  <c r="D1794" i="13"/>
  <c r="D1795" i="13"/>
  <c r="D1796" i="13"/>
  <c r="D1797" i="13"/>
  <c r="D1798" i="13"/>
  <c r="D1799" i="13"/>
  <c r="D1800" i="13"/>
  <c r="D1801" i="13"/>
  <c r="D1802" i="13"/>
  <c r="D1803" i="13"/>
  <c r="D1804" i="13"/>
  <c r="D1805" i="13"/>
  <c r="D1806" i="13"/>
  <c r="D1807" i="13"/>
  <c r="D1808" i="13"/>
  <c r="D1809" i="13"/>
  <c r="D1810" i="13"/>
  <c r="D1811" i="13"/>
  <c r="D1812" i="13"/>
  <c r="D1813" i="13"/>
  <c r="D1814" i="13"/>
  <c r="D1815" i="13"/>
  <c r="D1816" i="13"/>
  <c r="D1817" i="13"/>
  <c r="D1818" i="13"/>
  <c r="D1819" i="13"/>
  <c r="D1820" i="13"/>
  <c r="D1821" i="13"/>
  <c r="D1822" i="13"/>
  <c r="D1823" i="13"/>
  <c r="D1824" i="13"/>
  <c r="D1825" i="13"/>
  <c r="D1826" i="13"/>
  <c r="D1827" i="13"/>
  <c r="D1828" i="13"/>
  <c r="D1829" i="13"/>
  <c r="D3" i="13" l="1"/>
  <c r="F3" i="11"/>
  <c r="H1467" i="11"/>
  <c r="G1467" i="11"/>
  <c r="F1467" i="11"/>
  <c r="H1459" i="11"/>
  <c r="G1459" i="11"/>
  <c r="F1459" i="11"/>
  <c r="H1451" i="11"/>
  <c r="G1451" i="11"/>
  <c r="F1451" i="11"/>
  <c r="H1443" i="11"/>
  <c r="G1443" i="11"/>
  <c r="F1443" i="11"/>
  <c r="H1435" i="11"/>
  <c r="G1435" i="11"/>
  <c r="F1435" i="11"/>
  <c r="H1427" i="11"/>
  <c r="G1427" i="11"/>
  <c r="F1427" i="11"/>
  <c r="H1419" i="11"/>
  <c r="G1419" i="11"/>
  <c r="F1419" i="11"/>
  <c r="H1411" i="11"/>
  <c r="G1411" i="11"/>
  <c r="F1411" i="11"/>
  <c r="H1403" i="11"/>
  <c r="G1403" i="11"/>
  <c r="F1403" i="11"/>
  <c r="H1395" i="11"/>
  <c r="G1395" i="11"/>
  <c r="F1395" i="11"/>
  <c r="H1387" i="11"/>
  <c r="G1387" i="11"/>
  <c r="F1387" i="11"/>
  <c r="H1379" i="11"/>
  <c r="G1379" i="11"/>
  <c r="F1379" i="11"/>
  <c r="H1371" i="11"/>
  <c r="G1371" i="11"/>
  <c r="F1371" i="11"/>
  <c r="H1363" i="11"/>
  <c r="G1363" i="11"/>
  <c r="F1363" i="11"/>
  <c r="H1355" i="11"/>
  <c r="G1355" i="11"/>
  <c r="F1355" i="11"/>
  <c r="H1347" i="11"/>
  <c r="G1347" i="11"/>
  <c r="F1347" i="11"/>
  <c r="H1339" i="11"/>
  <c r="G1339" i="11"/>
  <c r="F1339" i="11"/>
  <c r="H1331" i="11"/>
  <c r="G1331" i="11"/>
  <c r="F1331" i="11"/>
  <c r="H1323" i="11"/>
  <c r="G1323" i="11"/>
  <c r="F1323" i="11"/>
  <c r="H1315" i="11"/>
  <c r="G1315" i="11"/>
  <c r="F1315" i="11"/>
  <c r="H1307" i="11"/>
  <c r="G1307" i="11"/>
  <c r="F1307" i="11"/>
  <c r="H1299" i="11"/>
  <c r="G1299" i="11"/>
  <c r="F1299" i="11"/>
  <c r="H1291" i="11"/>
  <c r="G1291" i="11"/>
  <c r="F1291" i="11"/>
  <c r="H1283" i="11"/>
  <c r="G1283" i="11"/>
  <c r="F1283" i="11"/>
  <c r="H1275" i="11"/>
  <c r="G1275" i="11"/>
  <c r="F1275" i="11"/>
  <c r="H1267" i="11"/>
  <c r="G1267" i="11"/>
  <c r="F1267" i="11"/>
  <c r="H1259" i="11"/>
  <c r="G1259" i="11"/>
  <c r="F1259" i="11"/>
  <c r="H1251" i="11"/>
  <c r="G1251" i="11"/>
  <c r="F1251" i="11"/>
  <c r="H1243" i="11"/>
  <c r="G1243" i="11"/>
  <c r="F1243" i="11"/>
  <c r="H1235" i="11"/>
  <c r="G1235" i="11"/>
  <c r="F1235" i="11"/>
  <c r="H1227" i="11"/>
  <c r="G1227" i="11"/>
  <c r="F1227" i="11"/>
  <c r="H1219" i="11"/>
  <c r="G1219" i="11"/>
  <c r="F1219" i="11"/>
  <c r="H1211" i="11"/>
  <c r="G1211" i="11"/>
  <c r="F1211" i="11"/>
  <c r="H1203" i="11"/>
  <c r="G1203" i="11"/>
  <c r="F1203" i="11"/>
  <c r="H1195" i="11"/>
  <c r="G1195" i="11"/>
  <c r="F1195" i="11"/>
  <c r="H1187" i="11"/>
  <c r="G1187" i="11"/>
  <c r="F1187" i="11"/>
  <c r="H1179" i="11"/>
  <c r="G1179" i="11"/>
  <c r="F1179" i="11"/>
  <c r="H1171" i="11"/>
  <c r="G1171" i="11"/>
  <c r="F1171" i="11"/>
  <c r="H1163" i="11"/>
  <c r="G1163" i="11"/>
  <c r="F1163" i="11"/>
  <c r="H1155" i="11"/>
  <c r="G1155" i="11"/>
  <c r="F1155" i="11"/>
  <c r="H1147" i="11"/>
  <c r="G1147" i="11"/>
  <c r="F1147" i="11"/>
  <c r="H1139" i="11"/>
  <c r="G1139" i="11"/>
  <c r="F1139" i="11"/>
  <c r="H1131" i="11"/>
  <c r="G1131" i="11"/>
  <c r="F1131" i="11"/>
  <c r="H1123" i="11"/>
  <c r="G1123" i="11"/>
  <c r="F1123" i="11"/>
  <c r="H1115" i="11"/>
  <c r="G1115" i="11"/>
  <c r="F1115" i="11"/>
  <c r="H1107" i="11"/>
  <c r="G1107" i="11"/>
  <c r="F1107" i="11"/>
  <c r="H1099" i="11"/>
  <c r="G1099" i="11"/>
  <c r="F1099" i="11"/>
  <c r="H1091" i="11"/>
  <c r="G1091" i="11"/>
  <c r="F1091" i="11"/>
  <c r="H1083" i="11"/>
  <c r="G1083" i="11"/>
  <c r="F1083" i="11"/>
  <c r="H1075" i="11"/>
  <c r="G1075" i="11"/>
  <c r="F1075" i="11"/>
  <c r="H1067" i="11"/>
  <c r="G1067" i="11"/>
  <c r="F1067" i="11"/>
  <c r="H1059" i="11"/>
  <c r="G1059" i="11"/>
  <c r="F1059" i="11"/>
  <c r="H1051" i="11"/>
  <c r="G1051" i="11"/>
  <c r="F1051" i="11"/>
  <c r="H1043" i="11"/>
  <c r="G1043" i="11"/>
  <c r="F1043" i="11"/>
  <c r="H1035" i="11"/>
  <c r="G1035" i="11"/>
  <c r="F1035" i="11"/>
  <c r="H1027" i="11"/>
  <c r="G1027" i="11"/>
  <c r="F1027" i="11"/>
  <c r="H1019" i="11"/>
  <c r="G1019" i="11"/>
  <c r="F1019" i="11"/>
  <c r="H1011" i="11"/>
  <c r="G1011" i="11"/>
  <c r="F1011" i="11"/>
  <c r="H1003" i="11"/>
  <c r="G1003" i="11"/>
  <c r="F1003" i="11"/>
  <c r="H995" i="11"/>
  <c r="G995" i="11"/>
  <c r="F995" i="11"/>
  <c r="H987" i="11"/>
  <c r="G987" i="11"/>
  <c r="F987" i="11"/>
  <c r="H979" i="11"/>
  <c r="G979" i="11"/>
  <c r="F979" i="11"/>
  <c r="H971" i="11"/>
  <c r="G971" i="11"/>
  <c r="F971" i="11"/>
  <c r="H963" i="11"/>
  <c r="G963" i="11"/>
  <c r="F963" i="11"/>
  <c r="H955" i="11"/>
  <c r="G955" i="11"/>
  <c r="F955" i="11"/>
  <c r="H947" i="11"/>
  <c r="G947" i="11"/>
  <c r="F947" i="11"/>
  <c r="H939" i="11"/>
  <c r="G939" i="11"/>
  <c r="F939" i="11"/>
  <c r="H931" i="11"/>
  <c r="G931" i="11"/>
  <c r="F931" i="11"/>
  <c r="H923" i="11"/>
  <c r="G923" i="11"/>
  <c r="F923" i="11"/>
  <c r="H915" i="11"/>
  <c r="G915" i="11"/>
  <c r="F915" i="11"/>
  <c r="H907" i="11"/>
  <c r="G907" i="11"/>
  <c r="F907" i="11"/>
  <c r="H899" i="11"/>
  <c r="G899" i="11"/>
  <c r="F899" i="11"/>
  <c r="H891" i="11"/>
  <c r="G891" i="11"/>
  <c r="F891" i="11"/>
  <c r="H883" i="11"/>
  <c r="G883" i="11"/>
  <c r="F883" i="11"/>
  <c r="H875" i="11"/>
  <c r="G875" i="11"/>
  <c r="F875" i="11"/>
  <c r="H867" i="11"/>
  <c r="G867" i="11"/>
  <c r="F867" i="11"/>
  <c r="H859" i="11"/>
  <c r="G859" i="11"/>
  <c r="F859" i="11"/>
  <c r="H851" i="11"/>
  <c r="G851" i="11"/>
  <c r="F851" i="11"/>
  <c r="H843" i="11"/>
  <c r="G843" i="11"/>
  <c r="F843" i="11"/>
  <c r="H835" i="11"/>
  <c r="G835" i="11"/>
  <c r="F835" i="11"/>
  <c r="H827" i="11"/>
  <c r="G827" i="11"/>
  <c r="F827" i="11"/>
  <c r="H819" i="11"/>
  <c r="G819" i="11"/>
  <c r="F819" i="11"/>
  <c r="H811" i="11"/>
  <c r="G811" i="11"/>
  <c r="F811" i="11"/>
  <c r="H803" i="11"/>
  <c r="G803" i="11"/>
  <c r="F803" i="11"/>
  <c r="H795" i="11"/>
  <c r="G795" i="11"/>
  <c r="F795" i="11"/>
  <c r="H787" i="11"/>
  <c r="G787" i="11"/>
  <c r="F787" i="11"/>
  <c r="H779" i="11"/>
  <c r="G779" i="11"/>
  <c r="F779" i="11"/>
  <c r="H771" i="11"/>
  <c r="G771" i="11"/>
  <c r="F771" i="11"/>
  <c r="H763" i="11"/>
  <c r="G763" i="11"/>
  <c r="F763" i="11"/>
  <c r="H755" i="11"/>
  <c r="G755" i="11"/>
  <c r="F755" i="11"/>
  <c r="H747" i="11"/>
  <c r="G747" i="11"/>
  <c r="F747" i="11"/>
  <c r="H739" i="11"/>
  <c r="G739" i="11"/>
  <c r="F739" i="11"/>
  <c r="H731" i="11"/>
  <c r="G731" i="11"/>
  <c r="F731" i="11"/>
  <c r="H723" i="11"/>
  <c r="G723" i="11"/>
  <c r="F723" i="11"/>
  <c r="H715" i="11"/>
  <c r="G715" i="11"/>
  <c r="F715" i="11"/>
  <c r="H707" i="11"/>
  <c r="G707" i="11"/>
  <c r="F707" i="11"/>
  <c r="H699" i="11"/>
  <c r="G699" i="11"/>
  <c r="F699" i="11"/>
  <c r="H691" i="11"/>
  <c r="G691" i="11"/>
  <c r="F691" i="11"/>
  <c r="H683" i="11"/>
  <c r="G683" i="11"/>
  <c r="F683" i="11"/>
  <c r="H675" i="11"/>
  <c r="G675" i="11"/>
  <c r="F675" i="11"/>
  <c r="H667" i="11"/>
  <c r="G667" i="11"/>
  <c r="F667" i="11"/>
  <c r="H659" i="11"/>
  <c r="G659" i="11"/>
  <c r="F659" i="11"/>
  <c r="H651" i="11"/>
  <c r="G651" i="11"/>
  <c r="F651" i="11"/>
  <c r="H643" i="11"/>
  <c r="G643" i="11"/>
  <c r="F643" i="11"/>
  <c r="H635" i="11"/>
  <c r="G635" i="11"/>
  <c r="F635" i="11"/>
  <c r="H627" i="11"/>
  <c r="G627" i="11"/>
  <c r="F627" i="11"/>
  <c r="H619" i="11"/>
  <c r="G619" i="11"/>
  <c r="F619" i="11"/>
  <c r="H611" i="11"/>
  <c r="G611" i="11"/>
  <c r="F611" i="11"/>
  <c r="H603" i="11"/>
  <c r="G603" i="11"/>
  <c r="F603" i="11"/>
  <c r="H595" i="11"/>
  <c r="G595" i="11"/>
  <c r="F595" i="11"/>
  <c r="H587" i="11"/>
  <c r="G587" i="11"/>
  <c r="F587" i="11"/>
  <c r="H579" i="11"/>
  <c r="G579" i="11"/>
  <c r="F579" i="11"/>
  <c r="H571" i="11"/>
  <c r="G571" i="11"/>
  <c r="F571" i="11"/>
  <c r="H563" i="11"/>
  <c r="G563" i="11"/>
  <c r="F563" i="11"/>
  <c r="H555" i="11"/>
  <c r="G555" i="11"/>
  <c r="F555" i="11"/>
  <c r="H547" i="11"/>
  <c r="G547" i="11"/>
  <c r="F547" i="11"/>
  <c r="H539" i="11"/>
  <c r="G539" i="11"/>
  <c r="F539" i="11"/>
  <c r="H531" i="11"/>
  <c r="G531" i="11"/>
  <c r="F531" i="11"/>
  <c r="H523" i="11"/>
  <c r="G523" i="11"/>
  <c r="F523" i="11"/>
  <c r="H515" i="11"/>
  <c r="G515" i="11"/>
  <c r="F515" i="11"/>
  <c r="H507" i="11"/>
  <c r="G507" i="11"/>
  <c r="F507" i="11"/>
  <c r="H499" i="11"/>
  <c r="G499" i="11"/>
  <c r="F499" i="11"/>
  <c r="H491" i="11"/>
  <c r="G491" i="11"/>
  <c r="F491" i="11"/>
  <c r="H483" i="11"/>
  <c r="G483" i="11"/>
  <c r="F483" i="11"/>
  <c r="H475" i="11"/>
  <c r="G475" i="11"/>
  <c r="F475" i="11"/>
  <c r="H467" i="11"/>
  <c r="G467" i="11"/>
  <c r="F467" i="11"/>
  <c r="H459" i="11"/>
  <c r="G459" i="11"/>
  <c r="F459" i="11"/>
  <c r="H451" i="11"/>
  <c r="G451" i="11"/>
  <c r="F451" i="11"/>
  <c r="H443" i="11"/>
  <c r="G443" i="11"/>
  <c r="F443" i="11"/>
  <c r="H435" i="11"/>
  <c r="G435" i="11"/>
  <c r="F435" i="11"/>
  <c r="H427" i="11"/>
  <c r="G427" i="11"/>
  <c r="F427" i="11"/>
  <c r="H419" i="11"/>
  <c r="G419" i="11"/>
  <c r="F419" i="11"/>
  <c r="H411" i="11"/>
  <c r="G411" i="11"/>
  <c r="F411" i="11"/>
  <c r="H403" i="11"/>
  <c r="G403" i="11"/>
  <c r="F403" i="11"/>
  <c r="H395" i="11"/>
  <c r="G395" i="11"/>
  <c r="F395" i="11"/>
  <c r="H387" i="11"/>
  <c r="G387" i="11"/>
  <c r="F387" i="11"/>
  <c r="H379" i="11"/>
  <c r="G379" i="11"/>
  <c r="F379" i="11"/>
  <c r="H371" i="11"/>
  <c r="G371" i="11"/>
  <c r="F371" i="11"/>
  <c r="H363" i="11"/>
  <c r="G363" i="11"/>
  <c r="F363" i="11"/>
  <c r="H355" i="11"/>
  <c r="G355" i="11"/>
  <c r="F355" i="11"/>
  <c r="H347" i="11"/>
  <c r="G347" i="11"/>
  <c r="F347" i="11"/>
  <c r="H339" i="11"/>
  <c r="G339" i="11"/>
  <c r="F339" i="11"/>
  <c r="H331" i="11"/>
  <c r="G331" i="11"/>
  <c r="F331" i="11"/>
  <c r="H323" i="11"/>
  <c r="G323" i="11"/>
  <c r="F323" i="11"/>
  <c r="H315" i="11"/>
  <c r="G315" i="11"/>
  <c r="F315" i="11"/>
  <c r="H307" i="11"/>
  <c r="G307" i="11"/>
  <c r="F307" i="11"/>
  <c r="H299" i="11"/>
  <c r="G299" i="11"/>
  <c r="F299" i="11"/>
  <c r="H291" i="11"/>
  <c r="G291" i="11"/>
  <c r="F291" i="11"/>
  <c r="H283" i="11"/>
  <c r="G283" i="11"/>
  <c r="F283" i="11"/>
  <c r="H275" i="11"/>
  <c r="G275" i="11"/>
  <c r="F275" i="11"/>
  <c r="H267" i="11"/>
  <c r="G267" i="11"/>
  <c r="F267" i="11"/>
  <c r="H259" i="11"/>
  <c r="G259" i="11"/>
  <c r="F259" i="11"/>
  <c r="H251" i="11"/>
  <c r="G251" i="11"/>
  <c r="F251" i="11"/>
  <c r="H243" i="11"/>
  <c r="G243" i="11"/>
  <c r="F243" i="11"/>
  <c r="H235" i="11"/>
  <c r="G235" i="11"/>
  <c r="F235" i="11"/>
  <c r="H227" i="11"/>
  <c r="G227" i="11"/>
  <c r="F227" i="11"/>
  <c r="H219" i="11"/>
  <c r="G219" i="11"/>
  <c r="F219" i="11"/>
  <c r="H211" i="11"/>
  <c r="G211" i="11"/>
  <c r="F211" i="11"/>
  <c r="H203" i="11"/>
  <c r="G203" i="11"/>
  <c r="F203" i="11"/>
  <c r="H195" i="11"/>
  <c r="G195" i="11"/>
  <c r="F195" i="11"/>
  <c r="H187" i="11"/>
  <c r="G187" i="11"/>
  <c r="F187" i="11"/>
  <c r="H179" i="11"/>
  <c r="G179" i="11"/>
  <c r="F179" i="11"/>
  <c r="H171" i="11"/>
  <c r="G171" i="11"/>
  <c r="F171" i="11"/>
  <c r="H163" i="11"/>
  <c r="G163" i="11"/>
  <c r="F163" i="11"/>
  <c r="H155" i="11"/>
  <c r="G155" i="11"/>
  <c r="F155" i="11"/>
  <c r="H147" i="11"/>
  <c r="G147" i="11"/>
  <c r="F147" i="11"/>
  <c r="H139" i="11"/>
  <c r="G139" i="11"/>
  <c r="F139" i="11"/>
  <c r="H131" i="11"/>
  <c r="G131" i="11"/>
  <c r="F131" i="11"/>
  <c r="H123" i="11"/>
  <c r="G123" i="11"/>
  <c r="F123" i="11"/>
  <c r="H115" i="11"/>
  <c r="G115" i="11"/>
  <c r="F115" i="11"/>
  <c r="H107" i="11"/>
  <c r="G107" i="11"/>
  <c r="F107" i="11"/>
  <c r="H99" i="11"/>
  <c r="G99" i="11"/>
  <c r="F99" i="11"/>
  <c r="H91" i="11"/>
  <c r="G91" i="11"/>
  <c r="F91" i="11"/>
  <c r="H83" i="11"/>
  <c r="G83" i="11"/>
  <c r="F83" i="11"/>
  <c r="H75" i="11"/>
  <c r="G75" i="11"/>
  <c r="F75" i="11"/>
  <c r="H67" i="11"/>
  <c r="G67" i="11"/>
  <c r="F67" i="11"/>
  <c r="H59" i="11"/>
  <c r="G59" i="11"/>
  <c r="F59" i="11"/>
  <c r="H51" i="11"/>
  <c r="G51" i="11"/>
  <c r="F51" i="11"/>
  <c r="H43" i="11"/>
  <c r="G43" i="11"/>
  <c r="F43" i="11"/>
  <c r="H35" i="11"/>
  <c r="G35" i="11"/>
  <c r="F35" i="11"/>
  <c r="H27" i="11"/>
  <c r="G27" i="11"/>
  <c r="F27" i="11"/>
  <c r="H19" i="11"/>
  <c r="G19" i="11"/>
  <c r="F19" i="11"/>
  <c r="H11" i="11"/>
  <c r="G11" i="11"/>
  <c r="F11" i="11"/>
  <c r="H3" i="11"/>
  <c r="G3" i="11"/>
  <c r="H1467" i="15"/>
  <c r="G1467" i="15"/>
  <c r="F1467" i="15"/>
  <c r="H1459" i="15"/>
  <c r="G1459" i="15"/>
  <c r="F1459" i="15"/>
  <c r="H1451" i="15"/>
  <c r="G1451" i="15"/>
  <c r="F1451" i="15"/>
  <c r="H1443" i="15"/>
  <c r="G1443" i="15"/>
  <c r="F1443" i="15"/>
  <c r="H1435" i="15"/>
  <c r="G1435" i="15"/>
  <c r="F1435" i="15"/>
  <c r="H1427" i="15"/>
  <c r="G1427" i="15"/>
  <c r="F1427" i="15"/>
  <c r="H1419" i="15"/>
  <c r="G1419" i="15"/>
  <c r="F1419" i="15"/>
  <c r="H1411" i="15"/>
  <c r="G1411" i="15"/>
  <c r="F1411" i="15"/>
  <c r="H1403" i="15"/>
  <c r="G1403" i="15"/>
  <c r="F1403" i="15"/>
  <c r="H1395" i="15"/>
  <c r="G1395" i="15"/>
  <c r="F1395" i="15"/>
  <c r="H1387" i="15"/>
  <c r="G1387" i="15"/>
  <c r="F1387" i="15"/>
  <c r="H1379" i="15"/>
  <c r="G1379" i="15"/>
  <c r="F1379" i="15"/>
  <c r="H1371" i="15"/>
  <c r="G1371" i="15"/>
  <c r="F1371" i="15"/>
  <c r="H1363" i="15"/>
  <c r="G1363" i="15"/>
  <c r="F1363" i="15"/>
  <c r="H1355" i="15"/>
  <c r="G1355" i="15"/>
  <c r="F1355" i="15"/>
  <c r="H1347" i="15"/>
  <c r="G1347" i="15"/>
  <c r="F1347" i="15"/>
  <c r="H1339" i="15"/>
  <c r="G1339" i="15"/>
  <c r="F1339" i="15"/>
  <c r="H1331" i="15"/>
  <c r="G1331" i="15"/>
  <c r="F1331" i="15"/>
  <c r="H1323" i="15"/>
  <c r="G1323" i="15"/>
  <c r="F1323" i="15"/>
  <c r="H1315" i="15"/>
  <c r="G1315" i="15"/>
  <c r="F1315" i="15"/>
  <c r="H1307" i="15"/>
  <c r="G1307" i="15"/>
  <c r="F1307" i="15"/>
  <c r="H1299" i="15"/>
  <c r="G1299" i="15"/>
  <c r="F1299" i="15"/>
  <c r="H1291" i="15"/>
  <c r="G1291" i="15"/>
  <c r="F1291" i="15"/>
  <c r="H1283" i="15"/>
  <c r="G1283" i="15"/>
  <c r="F1283" i="15"/>
  <c r="H1275" i="15"/>
  <c r="G1275" i="15"/>
  <c r="F1275" i="15"/>
  <c r="H1267" i="15"/>
  <c r="G1267" i="15"/>
  <c r="F1267" i="15"/>
  <c r="H1259" i="15"/>
  <c r="G1259" i="15"/>
  <c r="F1259" i="15"/>
  <c r="H1251" i="15"/>
  <c r="G1251" i="15"/>
  <c r="F1251" i="15"/>
  <c r="H1243" i="15"/>
  <c r="G1243" i="15"/>
  <c r="F1243" i="15"/>
  <c r="H1235" i="15"/>
  <c r="G1235" i="15"/>
  <c r="F1235" i="15"/>
  <c r="H1227" i="15"/>
  <c r="G1227" i="15"/>
  <c r="F1227" i="15"/>
  <c r="H1219" i="15"/>
  <c r="G1219" i="15"/>
  <c r="F1219" i="15"/>
  <c r="H1211" i="15"/>
  <c r="G1211" i="15"/>
  <c r="F1211" i="15"/>
  <c r="H1203" i="15"/>
  <c r="G1203" i="15"/>
  <c r="F1203" i="15"/>
  <c r="H1195" i="15"/>
  <c r="G1195" i="15"/>
  <c r="F1195" i="15"/>
  <c r="H1187" i="15"/>
  <c r="G1187" i="15"/>
  <c r="F1187" i="15"/>
  <c r="H1179" i="15"/>
  <c r="G1179" i="15"/>
  <c r="F1179" i="15"/>
  <c r="H1171" i="15"/>
  <c r="G1171" i="15"/>
  <c r="F1171" i="15"/>
  <c r="H1163" i="15"/>
  <c r="G1163" i="15"/>
  <c r="F1163" i="15"/>
  <c r="H1155" i="15"/>
  <c r="G1155" i="15"/>
  <c r="F1155" i="15"/>
  <c r="H1147" i="15"/>
  <c r="G1147" i="15"/>
  <c r="F1147" i="15"/>
  <c r="H1139" i="15"/>
  <c r="G1139" i="15"/>
  <c r="F1139" i="15"/>
  <c r="H1131" i="15"/>
  <c r="G1131" i="15"/>
  <c r="F1131" i="15"/>
  <c r="H1123" i="15"/>
  <c r="G1123" i="15"/>
  <c r="F1123" i="15"/>
  <c r="H1115" i="15"/>
  <c r="G1115" i="15"/>
  <c r="F1115" i="15"/>
  <c r="H1107" i="15"/>
  <c r="G1107" i="15"/>
  <c r="F1107" i="15"/>
  <c r="H1099" i="15"/>
  <c r="G1099" i="15"/>
  <c r="F1099" i="15"/>
  <c r="H1091" i="15"/>
  <c r="G1091" i="15"/>
  <c r="F1091" i="15"/>
  <c r="H1083" i="15"/>
  <c r="G1083" i="15"/>
  <c r="F1083" i="15"/>
  <c r="H1075" i="15"/>
  <c r="G1075" i="15"/>
  <c r="F1075" i="15"/>
  <c r="H1067" i="15"/>
  <c r="G1067" i="15"/>
  <c r="F1067" i="15"/>
  <c r="H1059" i="15"/>
  <c r="G1059" i="15"/>
  <c r="F1059" i="15"/>
  <c r="H1051" i="15"/>
  <c r="G1051" i="15"/>
  <c r="F1051" i="15"/>
  <c r="H1043" i="15"/>
  <c r="G1043" i="15"/>
  <c r="F1043" i="15"/>
  <c r="H1035" i="15"/>
  <c r="G1035" i="15"/>
  <c r="F1035" i="15"/>
  <c r="H1027" i="15"/>
  <c r="G1027" i="15"/>
  <c r="F1027" i="15"/>
  <c r="H1019" i="15"/>
  <c r="G1019" i="15"/>
  <c r="F1019" i="15"/>
  <c r="H1011" i="15"/>
  <c r="G1011" i="15"/>
  <c r="F1011" i="15"/>
  <c r="H1003" i="15"/>
  <c r="G1003" i="15"/>
  <c r="F1003" i="15"/>
  <c r="H995" i="15"/>
  <c r="G995" i="15"/>
  <c r="F995" i="15"/>
  <c r="H987" i="15"/>
  <c r="G987" i="15"/>
  <c r="F987" i="15"/>
  <c r="H979" i="15"/>
  <c r="G979" i="15"/>
  <c r="F979" i="15"/>
  <c r="H971" i="15"/>
  <c r="G971" i="15"/>
  <c r="F971" i="15"/>
  <c r="H963" i="15"/>
  <c r="G963" i="15"/>
  <c r="F963" i="15"/>
  <c r="H955" i="15"/>
  <c r="G955" i="15"/>
  <c r="F955" i="15"/>
  <c r="H947" i="15"/>
  <c r="G947" i="15"/>
  <c r="F947" i="15"/>
  <c r="H939" i="15"/>
  <c r="G939" i="15"/>
  <c r="F939" i="15"/>
  <c r="H931" i="15"/>
  <c r="G931" i="15"/>
  <c r="F931" i="15"/>
  <c r="H923" i="15"/>
  <c r="G923" i="15"/>
  <c r="F923" i="15"/>
  <c r="H915" i="15"/>
  <c r="G915" i="15"/>
  <c r="F915" i="15"/>
  <c r="H907" i="15"/>
  <c r="G907" i="15"/>
  <c r="F907" i="15"/>
  <c r="H899" i="15"/>
  <c r="G899" i="15"/>
  <c r="F899" i="15"/>
  <c r="H891" i="15"/>
  <c r="G891" i="15"/>
  <c r="F891" i="15"/>
  <c r="H883" i="15"/>
  <c r="G883" i="15"/>
  <c r="F883" i="15"/>
  <c r="H875" i="15"/>
  <c r="G875" i="15"/>
  <c r="F875" i="15"/>
  <c r="H867" i="15"/>
  <c r="G867" i="15"/>
  <c r="F867" i="15"/>
  <c r="H859" i="15"/>
  <c r="G859" i="15"/>
  <c r="F859" i="15"/>
  <c r="H851" i="15"/>
  <c r="G851" i="15"/>
  <c r="F851" i="15"/>
  <c r="H843" i="15"/>
  <c r="G843" i="15"/>
  <c r="F843" i="15"/>
  <c r="H835" i="15"/>
  <c r="G835" i="15"/>
  <c r="F835" i="15"/>
  <c r="H827" i="15"/>
  <c r="G827" i="15"/>
  <c r="F827" i="15"/>
  <c r="H819" i="15"/>
  <c r="G819" i="15"/>
  <c r="F819" i="15"/>
  <c r="H811" i="15"/>
  <c r="G811" i="15"/>
  <c r="F811" i="15"/>
  <c r="H803" i="15"/>
  <c r="G803" i="15"/>
  <c r="F803" i="15"/>
  <c r="H795" i="15"/>
  <c r="G795" i="15"/>
  <c r="F795" i="15"/>
  <c r="H787" i="15"/>
  <c r="G787" i="15"/>
  <c r="F787" i="15"/>
  <c r="H779" i="15"/>
  <c r="G779" i="15"/>
  <c r="F779" i="15"/>
  <c r="H771" i="15"/>
  <c r="G771" i="15"/>
  <c r="F771" i="15"/>
  <c r="H763" i="15"/>
  <c r="G763" i="15"/>
  <c r="F763" i="15"/>
  <c r="H755" i="15"/>
  <c r="G755" i="15"/>
  <c r="F755" i="15"/>
  <c r="H747" i="15"/>
  <c r="G747" i="15"/>
  <c r="F747" i="15"/>
  <c r="H739" i="15"/>
  <c r="G739" i="15"/>
  <c r="F739" i="15"/>
  <c r="H731" i="15"/>
  <c r="G731" i="15"/>
  <c r="F731" i="15"/>
  <c r="H723" i="15"/>
  <c r="G723" i="15"/>
  <c r="F723" i="15"/>
  <c r="H715" i="15"/>
  <c r="G715" i="15"/>
  <c r="F715" i="15"/>
  <c r="H707" i="15"/>
  <c r="G707" i="15"/>
  <c r="F707" i="15"/>
  <c r="H699" i="15"/>
  <c r="G699" i="15"/>
  <c r="F699" i="15"/>
  <c r="H691" i="15"/>
  <c r="G691" i="15"/>
  <c r="F691" i="15"/>
  <c r="H683" i="15"/>
  <c r="G683" i="15"/>
  <c r="F683" i="15"/>
  <c r="H675" i="15"/>
  <c r="G675" i="15"/>
  <c r="F675" i="15"/>
  <c r="H667" i="15"/>
  <c r="G667" i="15"/>
  <c r="F667" i="15"/>
  <c r="H659" i="15"/>
  <c r="G659" i="15"/>
  <c r="F659" i="15"/>
  <c r="H651" i="15"/>
  <c r="G651" i="15"/>
  <c r="F651" i="15"/>
  <c r="H643" i="15"/>
  <c r="G643" i="15"/>
  <c r="F643" i="15"/>
  <c r="H635" i="15"/>
  <c r="G635" i="15"/>
  <c r="F635" i="15"/>
  <c r="H627" i="15"/>
  <c r="G627" i="15"/>
  <c r="F627" i="15"/>
  <c r="H619" i="15"/>
  <c r="G619" i="15"/>
  <c r="F619" i="15"/>
  <c r="H611" i="15"/>
  <c r="G611" i="15"/>
  <c r="F611" i="15"/>
  <c r="H603" i="15"/>
  <c r="G603" i="15"/>
  <c r="F603" i="15"/>
  <c r="H595" i="15"/>
  <c r="G595" i="15"/>
  <c r="F595" i="15"/>
  <c r="H587" i="15"/>
  <c r="G587" i="15"/>
  <c r="F587" i="15"/>
  <c r="H579" i="15"/>
  <c r="G579" i="15"/>
  <c r="F579" i="15"/>
  <c r="H571" i="15"/>
  <c r="G571" i="15"/>
  <c r="F571" i="15"/>
  <c r="H563" i="15"/>
  <c r="G563" i="15"/>
  <c r="F563" i="15"/>
  <c r="H555" i="15"/>
  <c r="G555" i="15"/>
  <c r="F555" i="15"/>
  <c r="H547" i="15"/>
  <c r="G547" i="15"/>
  <c r="F547" i="15"/>
  <c r="H539" i="15"/>
  <c r="G539" i="15"/>
  <c r="F539" i="15"/>
  <c r="H531" i="15"/>
  <c r="G531" i="15"/>
  <c r="F531" i="15"/>
  <c r="H523" i="15"/>
  <c r="G523" i="15"/>
  <c r="F523" i="15"/>
  <c r="H515" i="15"/>
  <c r="G515" i="15"/>
  <c r="F515" i="15"/>
  <c r="H507" i="15"/>
  <c r="G507" i="15"/>
  <c r="F507" i="15"/>
  <c r="H499" i="15"/>
  <c r="G499" i="15"/>
  <c r="F499" i="15"/>
  <c r="H491" i="15"/>
  <c r="G491" i="15"/>
  <c r="F491" i="15"/>
  <c r="H483" i="15"/>
  <c r="G483" i="15"/>
  <c r="F483" i="15"/>
  <c r="H475" i="15"/>
  <c r="G475" i="15"/>
  <c r="F475" i="15"/>
  <c r="H467" i="15"/>
  <c r="G467" i="15"/>
  <c r="F467" i="15"/>
  <c r="H459" i="15"/>
  <c r="G459" i="15"/>
  <c r="F459" i="15"/>
  <c r="H451" i="15"/>
  <c r="G451" i="15"/>
  <c r="F451" i="15"/>
  <c r="H443" i="15"/>
  <c r="G443" i="15"/>
  <c r="F443" i="15"/>
  <c r="H435" i="15"/>
  <c r="G435" i="15"/>
  <c r="F435" i="15"/>
  <c r="H427" i="15"/>
  <c r="G427" i="15"/>
  <c r="F427" i="15"/>
  <c r="H419" i="15"/>
  <c r="G419" i="15"/>
  <c r="F419" i="15"/>
  <c r="H411" i="15"/>
  <c r="G411" i="15"/>
  <c r="F411" i="15"/>
  <c r="H403" i="15"/>
  <c r="G403" i="15"/>
  <c r="F403" i="15"/>
  <c r="H395" i="15"/>
  <c r="G395" i="15"/>
  <c r="F395" i="15"/>
  <c r="H387" i="15"/>
  <c r="G387" i="15"/>
  <c r="F387" i="15"/>
  <c r="H379" i="15"/>
  <c r="G379" i="15"/>
  <c r="F379" i="15"/>
  <c r="H371" i="15"/>
  <c r="G371" i="15"/>
  <c r="F371" i="15"/>
  <c r="H363" i="15"/>
  <c r="G363" i="15"/>
  <c r="F363" i="15"/>
  <c r="H355" i="15"/>
  <c r="G355" i="15"/>
  <c r="F355" i="15"/>
  <c r="H347" i="15"/>
  <c r="G347" i="15"/>
  <c r="F347" i="15"/>
  <c r="H339" i="15"/>
  <c r="G339" i="15"/>
  <c r="F339" i="15"/>
  <c r="H331" i="15"/>
  <c r="G331" i="15"/>
  <c r="F331" i="15"/>
  <c r="H323" i="15"/>
  <c r="G323" i="15"/>
  <c r="F323" i="15"/>
  <c r="H315" i="15"/>
  <c r="G315" i="15"/>
  <c r="F315" i="15"/>
  <c r="H307" i="15"/>
  <c r="G307" i="15"/>
  <c r="F307" i="15"/>
  <c r="H299" i="15"/>
  <c r="G299" i="15"/>
  <c r="F299" i="15"/>
  <c r="H291" i="15"/>
  <c r="G291" i="15"/>
  <c r="F291" i="15"/>
  <c r="H283" i="15"/>
  <c r="G283" i="15"/>
  <c r="F283" i="15"/>
  <c r="H275" i="15"/>
  <c r="G275" i="15"/>
  <c r="F275" i="15"/>
  <c r="H267" i="15"/>
  <c r="G267" i="15"/>
  <c r="F267" i="15"/>
  <c r="H259" i="15"/>
  <c r="G259" i="15"/>
  <c r="F259" i="15"/>
  <c r="H251" i="15"/>
  <c r="G251" i="15"/>
  <c r="F251" i="15"/>
  <c r="H243" i="15"/>
  <c r="G243" i="15"/>
  <c r="F243" i="15"/>
  <c r="H235" i="15"/>
  <c r="G235" i="15"/>
  <c r="F235" i="15"/>
  <c r="H227" i="15"/>
  <c r="G227" i="15"/>
  <c r="F227" i="15"/>
  <c r="H219" i="15"/>
  <c r="G219" i="15"/>
  <c r="F219" i="15"/>
  <c r="H211" i="15"/>
  <c r="G211" i="15"/>
  <c r="F211" i="15"/>
  <c r="H203" i="15"/>
  <c r="G203" i="15"/>
  <c r="F203" i="15"/>
  <c r="H195" i="15"/>
  <c r="G195" i="15"/>
  <c r="F195" i="15"/>
  <c r="H187" i="15"/>
  <c r="G187" i="15"/>
  <c r="F187" i="15"/>
  <c r="H179" i="15"/>
  <c r="G179" i="15"/>
  <c r="F179" i="15"/>
  <c r="H171" i="15"/>
  <c r="G171" i="15"/>
  <c r="F171" i="15"/>
  <c r="H163" i="15"/>
  <c r="G163" i="15"/>
  <c r="F163" i="15"/>
  <c r="H155" i="15"/>
  <c r="G155" i="15"/>
  <c r="F155" i="15"/>
  <c r="H147" i="15"/>
  <c r="G147" i="15"/>
  <c r="F147" i="15"/>
  <c r="H139" i="15"/>
  <c r="G139" i="15"/>
  <c r="F139" i="15"/>
  <c r="H131" i="15"/>
  <c r="G131" i="15"/>
  <c r="F131" i="15"/>
  <c r="H123" i="15"/>
  <c r="G123" i="15"/>
  <c r="F123" i="15"/>
  <c r="H115" i="15"/>
  <c r="G115" i="15"/>
  <c r="F115" i="15"/>
  <c r="H107" i="15"/>
  <c r="G107" i="15"/>
  <c r="F107" i="15"/>
  <c r="H99" i="15"/>
  <c r="G99" i="15"/>
  <c r="F99" i="15"/>
  <c r="H91" i="15"/>
  <c r="G91" i="15"/>
  <c r="F91" i="15"/>
  <c r="H83" i="15"/>
  <c r="G83" i="15"/>
  <c r="F83" i="15"/>
  <c r="H75" i="15"/>
  <c r="G75" i="15"/>
  <c r="F75" i="15"/>
  <c r="H67" i="15"/>
  <c r="G67" i="15"/>
  <c r="F67" i="15"/>
  <c r="H59" i="15"/>
  <c r="G59" i="15"/>
  <c r="F59" i="15"/>
  <c r="H51" i="15"/>
  <c r="G51" i="15"/>
  <c r="F51" i="15"/>
  <c r="H43" i="15"/>
  <c r="G43" i="15"/>
  <c r="F43" i="15"/>
  <c r="H35" i="15"/>
  <c r="G35" i="15"/>
  <c r="F35" i="15"/>
  <c r="H27" i="15"/>
  <c r="G27" i="15"/>
  <c r="F27" i="15"/>
  <c r="H19" i="15"/>
  <c r="G19" i="15"/>
  <c r="F19" i="15"/>
  <c r="H11" i="15"/>
  <c r="G11" i="15"/>
  <c r="F11" i="15"/>
  <c r="H3" i="15"/>
  <c r="G3" i="15"/>
  <c r="F3" i="15"/>
  <c r="D9" i="1" l="1"/>
  <c r="E9" i="1"/>
  <c r="H9" i="1" l="1"/>
  <c r="F7" i="12" l="1"/>
  <c r="F6" i="12"/>
  <c r="D2" i="12" l="1"/>
  <c r="F2" i="12" s="1"/>
  <c r="F4" i="12" l="1"/>
  <c r="F5" i="12" l="1"/>
  <c r="F3" i="12" l="1"/>
  <c r="E534" i="13" l="1"/>
  <c r="I534" i="13" s="1"/>
  <c r="E535" i="13"/>
  <c r="I535" i="13" s="1"/>
  <c r="E536" i="13"/>
  <c r="I536" i="13" s="1"/>
  <c r="E537" i="13"/>
  <c r="I537" i="13" s="1"/>
  <c r="E538" i="13"/>
  <c r="I538" i="13" s="1"/>
  <c r="E539" i="13"/>
  <c r="I539" i="13" s="1"/>
  <c r="E540" i="13"/>
  <c r="I540" i="13" s="1"/>
  <c r="E541" i="13"/>
  <c r="I541" i="13" s="1"/>
  <c r="E542" i="13"/>
  <c r="I542" i="13" s="1"/>
  <c r="E543" i="13"/>
  <c r="I543" i="13" s="1"/>
  <c r="E544" i="13"/>
  <c r="I544" i="13" s="1"/>
  <c r="E545" i="13"/>
  <c r="I545" i="13" s="1"/>
  <c r="E546" i="13"/>
  <c r="I546" i="13" s="1"/>
  <c r="E547" i="13"/>
  <c r="I547" i="13" s="1"/>
  <c r="E548" i="13"/>
  <c r="I548" i="13" s="1"/>
  <c r="E549" i="13"/>
  <c r="I549" i="13" s="1"/>
  <c r="E550" i="13"/>
  <c r="I550" i="13" s="1"/>
  <c r="E551" i="13"/>
  <c r="I551" i="13" s="1"/>
  <c r="E552" i="13"/>
  <c r="I552" i="13" s="1"/>
  <c r="E553" i="13"/>
  <c r="I553" i="13" s="1"/>
  <c r="E554" i="13"/>
  <c r="I554" i="13" s="1"/>
  <c r="E555" i="13"/>
  <c r="I555" i="13" s="1"/>
  <c r="E556" i="13"/>
  <c r="I556" i="13" s="1"/>
  <c r="E557" i="13"/>
  <c r="I557" i="13" s="1"/>
  <c r="E558" i="13"/>
  <c r="I558" i="13" s="1"/>
  <c r="E559" i="13"/>
  <c r="I559" i="13" s="1"/>
  <c r="E560" i="13"/>
  <c r="I560" i="13" s="1"/>
  <c r="E561" i="13"/>
  <c r="I561" i="13" s="1"/>
  <c r="E562" i="13"/>
  <c r="I562" i="13" s="1"/>
  <c r="E563" i="13"/>
  <c r="I563" i="13" s="1"/>
  <c r="E564" i="13"/>
  <c r="I564" i="13" s="1"/>
  <c r="E565" i="13"/>
  <c r="I565" i="13" s="1"/>
  <c r="E566" i="13"/>
  <c r="I566" i="13" s="1"/>
  <c r="E567" i="13"/>
  <c r="I567" i="13" s="1"/>
  <c r="E568" i="13"/>
  <c r="I568" i="13" s="1"/>
  <c r="E569" i="13"/>
  <c r="I569" i="13" s="1"/>
  <c r="E570" i="13"/>
  <c r="I570" i="13" s="1"/>
  <c r="E571" i="13"/>
  <c r="I571" i="13" s="1"/>
  <c r="E572" i="13"/>
  <c r="I572" i="13" s="1"/>
  <c r="E573" i="13"/>
  <c r="I573" i="13" s="1"/>
  <c r="E574" i="13"/>
  <c r="I574" i="13" s="1"/>
  <c r="E575" i="13"/>
  <c r="I575" i="13" s="1"/>
  <c r="E576" i="13"/>
  <c r="I576" i="13" s="1"/>
  <c r="E577" i="13"/>
  <c r="I577" i="13" s="1"/>
  <c r="E578" i="13"/>
  <c r="I578" i="13" s="1"/>
  <c r="E579" i="13"/>
  <c r="I579" i="13" s="1"/>
  <c r="E580" i="13"/>
  <c r="I580" i="13" s="1"/>
  <c r="E581" i="13"/>
  <c r="I581" i="13" s="1"/>
  <c r="E582" i="13"/>
  <c r="I582" i="13" s="1"/>
  <c r="E583" i="13"/>
  <c r="I583" i="13" s="1"/>
  <c r="E584" i="13"/>
  <c r="I584" i="13" s="1"/>
  <c r="E585" i="13"/>
  <c r="I585" i="13" s="1"/>
  <c r="E586" i="13"/>
  <c r="I586" i="13" s="1"/>
  <c r="E587" i="13"/>
  <c r="I587" i="13" s="1"/>
  <c r="E588" i="13"/>
  <c r="I588" i="13" s="1"/>
  <c r="E589" i="13"/>
  <c r="I589" i="13" s="1"/>
  <c r="E590" i="13"/>
  <c r="I590" i="13" s="1"/>
  <c r="E591" i="13"/>
  <c r="I591" i="13" s="1"/>
  <c r="E592" i="13"/>
  <c r="I592" i="13" s="1"/>
  <c r="E593" i="13"/>
  <c r="I593" i="13" s="1"/>
  <c r="E594" i="13"/>
  <c r="I594" i="13" s="1"/>
  <c r="E595" i="13"/>
  <c r="I595" i="13" s="1"/>
  <c r="E596" i="13"/>
  <c r="I596" i="13" s="1"/>
  <c r="E597" i="13"/>
  <c r="I597" i="13" s="1"/>
  <c r="E598" i="13"/>
  <c r="I598" i="13" s="1"/>
  <c r="E599" i="13"/>
  <c r="I599" i="13" s="1"/>
  <c r="E600" i="13"/>
  <c r="I600" i="13" s="1"/>
  <c r="E601" i="13"/>
  <c r="I601" i="13" s="1"/>
  <c r="E602" i="13"/>
  <c r="I602" i="13" s="1"/>
  <c r="E603" i="13"/>
  <c r="I603" i="13" s="1"/>
  <c r="E604" i="13"/>
  <c r="I604" i="13" s="1"/>
  <c r="E605" i="13"/>
  <c r="I605" i="13" s="1"/>
  <c r="E606" i="13"/>
  <c r="I606" i="13" s="1"/>
  <c r="E607" i="13"/>
  <c r="I607" i="13" s="1"/>
  <c r="E608" i="13"/>
  <c r="I608" i="13" s="1"/>
  <c r="E609" i="13"/>
  <c r="I609" i="13" s="1"/>
  <c r="E610" i="13"/>
  <c r="I610" i="13" s="1"/>
  <c r="E611" i="13"/>
  <c r="I611" i="13" s="1"/>
  <c r="E612" i="13"/>
  <c r="I612" i="13" s="1"/>
  <c r="E613" i="13"/>
  <c r="I613" i="13" s="1"/>
  <c r="E614" i="13"/>
  <c r="I614" i="13" s="1"/>
  <c r="E615" i="13"/>
  <c r="I615" i="13" s="1"/>
  <c r="E616" i="13"/>
  <c r="I616" i="13" s="1"/>
  <c r="E617" i="13"/>
  <c r="I617" i="13" s="1"/>
  <c r="E618" i="13"/>
  <c r="I618" i="13" s="1"/>
  <c r="E619" i="13"/>
  <c r="I619" i="13" s="1"/>
  <c r="E620" i="13"/>
  <c r="I620" i="13" s="1"/>
  <c r="E621" i="13"/>
  <c r="I621" i="13" s="1"/>
  <c r="E622" i="13"/>
  <c r="I622" i="13" s="1"/>
  <c r="E623" i="13"/>
  <c r="I623" i="13" s="1"/>
  <c r="E624" i="13"/>
  <c r="I624" i="13" s="1"/>
  <c r="E625" i="13"/>
  <c r="I625" i="13" s="1"/>
  <c r="E626" i="13"/>
  <c r="I626" i="13" s="1"/>
  <c r="E627" i="13"/>
  <c r="I627" i="13" s="1"/>
  <c r="E628" i="13"/>
  <c r="I628" i="13" s="1"/>
  <c r="E629" i="13"/>
  <c r="I629" i="13" s="1"/>
  <c r="E630" i="13"/>
  <c r="I630" i="13" s="1"/>
  <c r="E631" i="13"/>
  <c r="I631" i="13" s="1"/>
  <c r="E632" i="13"/>
  <c r="I632" i="13" s="1"/>
  <c r="E633" i="13"/>
  <c r="I633" i="13" s="1"/>
  <c r="E634" i="13"/>
  <c r="I634" i="13" s="1"/>
  <c r="E635" i="13"/>
  <c r="I635" i="13" s="1"/>
  <c r="E636" i="13"/>
  <c r="I636" i="13" s="1"/>
  <c r="E637" i="13"/>
  <c r="I637" i="13" s="1"/>
  <c r="E638" i="13"/>
  <c r="I638" i="13" s="1"/>
  <c r="E639" i="13"/>
  <c r="I639" i="13" s="1"/>
  <c r="E640" i="13"/>
  <c r="I640" i="13" s="1"/>
  <c r="E641" i="13"/>
  <c r="I641" i="13" s="1"/>
  <c r="E642" i="13"/>
  <c r="I642" i="13" s="1"/>
  <c r="E643" i="13"/>
  <c r="I643" i="13" s="1"/>
  <c r="E644" i="13"/>
  <c r="I644" i="13" s="1"/>
  <c r="E645" i="13"/>
  <c r="I645" i="13" s="1"/>
  <c r="E646" i="13"/>
  <c r="I646" i="13" s="1"/>
  <c r="E647" i="13"/>
  <c r="I647" i="13" s="1"/>
  <c r="E648" i="13"/>
  <c r="I648" i="13" s="1"/>
  <c r="E649" i="13"/>
  <c r="I649" i="13" s="1"/>
  <c r="E650" i="13"/>
  <c r="I650" i="13" s="1"/>
  <c r="E651" i="13"/>
  <c r="I651" i="13" s="1"/>
  <c r="E652" i="13"/>
  <c r="I652" i="13" s="1"/>
  <c r="E653" i="13"/>
  <c r="I653" i="13" s="1"/>
  <c r="E654" i="13"/>
  <c r="I654" i="13" s="1"/>
  <c r="E655" i="13"/>
  <c r="I655" i="13" s="1"/>
  <c r="E656" i="13"/>
  <c r="I656" i="13" s="1"/>
  <c r="E657" i="13"/>
  <c r="I657" i="13" s="1"/>
  <c r="E658" i="13"/>
  <c r="I658" i="13" s="1"/>
  <c r="E659" i="13"/>
  <c r="I659" i="13" s="1"/>
  <c r="E660" i="13"/>
  <c r="I660" i="13" s="1"/>
  <c r="E661" i="13"/>
  <c r="I661" i="13" s="1"/>
  <c r="E662" i="13"/>
  <c r="I662" i="13" s="1"/>
  <c r="E663" i="13"/>
  <c r="I663" i="13" s="1"/>
  <c r="E664" i="13"/>
  <c r="I664" i="13" s="1"/>
  <c r="E665" i="13"/>
  <c r="I665" i="13" s="1"/>
  <c r="E666" i="13"/>
  <c r="I666" i="13" s="1"/>
  <c r="E667" i="13"/>
  <c r="I667" i="13" s="1"/>
  <c r="E668" i="13"/>
  <c r="I668" i="13" s="1"/>
  <c r="E669" i="13"/>
  <c r="I669" i="13" s="1"/>
  <c r="E670" i="13"/>
  <c r="I670" i="13" s="1"/>
  <c r="E671" i="13"/>
  <c r="I671" i="13" s="1"/>
  <c r="E672" i="13"/>
  <c r="I672" i="13" s="1"/>
  <c r="E673" i="13"/>
  <c r="I673" i="13" s="1"/>
  <c r="E674" i="13"/>
  <c r="I674" i="13" s="1"/>
  <c r="E675" i="13"/>
  <c r="I675" i="13" s="1"/>
  <c r="E676" i="13"/>
  <c r="I676" i="13" s="1"/>
  <c r="E677" i="13"/>
  <c r="I677" i="13" s="1"/>
  <c r="E678" i="13"/>
  <c r="I678" i="13" s="1"/>
  <c r="E679" i="13"/>
  <c r="I679" i="13" s="1"/>
  <c r="E680" i="13"/>
  <c r="I680" i="13" s="1"/>
  <c r="E681" i="13"/>
  <c r="I681" i="13" s="1"/>
  <c r="E682" i="13"/>
  <c r="I682" i="13" s="1"/>
  <c r="E683" i="13"/>
  <c r="I683" i="13" s="1"/>
  <c r="E684" i="13"/>
  <c r="I684" i="13" s="1"/>
  <c r="E685" i="13"/>
  <c r="I685" i="13" s="1"/>
  <c r="E686" i="13"/>
  <c r="I686" i="13" s="1"/>
  <c r="E687" i="13"/>
  <c r="I687" i="13" s="1"/>
  <c r="E688" i="13"/>
  <c r="I688" i="13" s="1"/>
  <c r="E689" i="13"/>
  <c r="I689" i="13" s="1"/>
  <c r="E690" i="13"/>
  <c r="I690" i="13" s="1"/>
  <c r="E691" i="13"/>
  <c r="I691" i="13" s="1"/>
  <c r="E692" i="13"/>
  <c r="I692" i="13" s="1"/>
  <c r="E693" i="13"/>
  <c r="I693" i="13" s="1"/>
  <c r="E694" i="13"/>
  <c r="I694" i="13" s="1"/>
  <c r="E695" i="13"/>
  <c r="I695" i="13" s="1"/>
  <c r="E696" i="13"/>
  <c r="I696" i="13" s="1"/>
  <c r="E697" i="13"/>
  <c r="I697" i="13" s="1"/>
  <c r="E698" i="13"/>
  <c r="I698" i="13" s="1"/>
  <c r="E699" i="13"/>
  <c r="I699" i="13" s="1"/>
  <c r="E700" i="13"/>
  <c r="I700" i="13" s="1"/>
  <c r="E701" i="13"/>
  <c r="I701" i="13" s="1"/>
  <c r="E702" i="13"/>
  <c r="I702" i="13" s="1"/>
  <c r="E703" i="13"/>
  <c r="I703" i="13" s="1"/>
  <c r="E704" i="13"/>
  <c r="I704" i="13" s="1"/>
  <c r="E705" i="13"/>
  <c r="I705" i="13" s="1"/>
  <c r="E706" i="13"/>
  <c r="I706" i="13" s="1"/>
  <c r="E707" i="13"/>
  <c r="I707" i="13" s="1"/>
  <c r="E708" i="13"/>
  <c r="I708" i="13" s="1"/>
  <c r="E709" i="13"/>
  <c r="I709" i="13" s="1"/>
  <c r="E710" i="13"/>
  <c r="I710" i="13" s="1"/>
  <c r="E711" i="13"/>
  <c r="I711" i="13" s="1"/>
  <c r="E712" i="13"/>
  <c r="I712" i="13" s="1"/>
  <c r="E713" i="13"/>
  <c r="I713" i="13" s="1"/>
  <c r="E714" i="13"/>
  <c r="I714" i="13" s="1"/>
  <c r="E715" i="13"/>
  <c r="I715" i="13" s="1"/>
  <c r="E716" i="13"/>
  <c r="I716" i="13" s="1"/>
  <c r="E717" i="13"/>
  <c r="I717" i="13" s="1"/>
  <c r="E718" i="13"/>
  <c r="I718" i="13" s="1"/>
  <c r="E719" i="13"/>
  <c r="I719" i="13" s="1"/>
  <c r="E720" i="13"/>
  <c r="I720" i="13" s="1"/>
  <c r="E721" i="13"/>
  <c r="I721" i="13" s="1"/>
  <c r="E722" i="13"/>
  <c r="I722" i="13" s="1"/>
  <c r="E723" i="13"/>
  <c r="I723" i="13" s="1"/>
  <c r="E724" i="13"/>
  <c r="I724" i="13" s="1"/>
  <c r="E725" i="13"/>
  <c r="I725" i="13" s="1"/>
  <c r="E726" i="13"/>
  <c r="I726" i="13" s="1"/>
  <c r="E727" i="13"/>
  <c r="I727" i="13" s="1"/>
  <c r="E728" i="13"/>
  <c r="I728" i="13" s="1"/>
  <c r="E729" i="13"/>
  <c r="I729" i="13" s="1"/>
  <c r="E730" i="13"/>
  <c r="I730" i="13" s="1"/>
  <c r="E731" i="13"/>
  <c r="I731" i="13" s="1"/>
  <c r="E732" i="13"/>
  <c r="I732" i="13" s="1"/>
  <c r="E733" i="13"/>
  <c r="I733" i="13" s="1"/>
  <c r="E734" i="13"/>
  <c r="I734" i="13" s="1"/>
  <c r="E735" i="13"/>
  <c r="I735" i="13" s="1"/>
  <c r="E736" i="13"/>
  <c r="I736" i="13" s="1"/>
  <c r="E737" i="13"/>
  <c r="I737" i="13" s="1"/>
  <c r="E738" i="13"/>
  <c r="I738" i="13" s="1"/>
  <c r="E739" i="13"/>
  <c r="I739" i="13" s="1"/>
  <c r="E740" i="13"/>
  <c r="I740" i="13" s="1"/>
  <c r="E741" i="13"/>
  <c r="I741" i="13" s="1"/>
  <c r="E742" i="13"/>
  <c r="I742" i="13" s="1"/>
  <c r="E743" i="13"/>
  <c r="I743" i="13" s="1"/>
  <c r="E744" i="13"/>
  <c r="I744" i="13" s="1"/>
  <c r="E745" i="13"/>
  <c r="I745" i="13" s="1"/>
  <c r="E746" i="13"/>
  <c r="I746" i="13" s="1"/>
  <c r="E747" i="13"/>
  <c r="I747" i="13" s="1"/>
  <c r="E748" i="13"/>
  <c r="I748" i="13" s="1"/>
  <c r="E749" i="13"/>
  <c r="I749" i="13" s="1"/>
  <c r="E750" i="13"/>
  <c r="I750" i="13" s="1"/>
  <c r="E751" i="13"/>
  <c r="I751" i="13" s="1"/>
  <c r="E752" i="13"/>
  <c r="I752" i="13" s="1"/>
  <c r="E753" i="13"/>
  <c r="I753" i="13" s="1"/>
  <c r="E754" i="13"/>
  <c r="I754" i="13" s="1"/>
  <c r="E755" i="13"/>
  <c r="I755" i="13" s="1"/>
  <c r="E756" i="13"/>
  <c r="I756" i="13" s="1"/>
  <c r="E757" i="13"/>
  <c r="I757" i="13" s="1"/>
  <c r="E758" i="13"/>
  <c r="I758" i="13" s="1"/>
  <c r="E759" i="13"/>
  <c r="I759" i="13" s="1"/>
  <c r="E760" i="13"/>
  <c r="I760" i="13" s="1"/>
  <c r="E761" i="13"/>
  <c r="I761" i="13" s="1"/>
  <c r="E762" i="13"/>
  <c r="I762" i="13" s="1"/>
  <c r="E763" i="13"/>
  <c r="I763" i="13" s="1"/>
  <c r="E764" i="13"/>
  <c r="I764" i="13" s="1"/>
  <c r="E765" i="13"/>
  <c r="I765" i="13" s="1"/>
  <c r="E766" i="13"/>
  <c r="I766" i="13" s="1"/>
  <c r="E767" i="13"/>
  <c r="I767" i="13" s="1"/>
  <c r="E768" i="13"/>
  <c r="I768" i="13" s="1"/>
  <c r="E769" i="13"/>
  <c r="I769" i="13" s="1"/>
  <c r="E770" i="13"/>
  <c r="I770" i="13" s="1"/>
  <c r="E771" i="13"/>
  <c r="I771" i="13" s="1"/>
  <c r="E772" i="13"/>
  <c r="I772" i="13" s="1"/>
  <c r="E773" i="13"/>
  <c r="I773" i="13" s="1"/>
  <c r="E774" i="13"/>
  <c r="I774" i="13" s="1"/>
  <c r="E775" i="13"/>
  <c r="I775" i="13" s="1"/>
  <c r="E776" i="13"/>
  <c r="I776" i="13" s="1"/>
  <c r="E777" i="13"/>
  <c r="I777" i="13" s="1"/>
  <c r="E778" i="13"/>
  <c r="I778" i="13" s="1"/>
  <c r="E779" i="13"/>
  <c r="I779" i="13" s="1"/>
  <c r="E780" i="13"/>
  <c r="I780" i="13" s="1"/>
  <c r="E781" i="13"/>
  <c r="I781" i="13" s="1"/>
  <c r="E782" i="13"/>
  <c r="I782" i="13" s="1"/>
  <c r="E783" i="13"/>
  <c r="I783" i="13" s="1"/>
  <c r="E784" i="13"/>
  <c r="I784" i="13" s="1"/>
  <c r="E785" i="13"/>
  <c r="I785" i="13" s="1"/>
  <c r="E786" i="13"/>
  <c r="I786" i="13" s="1"/>
  <c r="E787" i="13"/>
  <c r="I787" i="13" s="1"/>
  <c r="E788" i="13"/>
  <c r="I788" i="13" s="1"/>
  <c r="E789" i="13"/>
  <c r="I789" i="13" s="1"/>
  <c r="E790" i="13"/>
  <c r="I790" i="13" s="1"/>
  <c r="E791" i="13"/>
  <c r="I791" i="13" s="1"/>
  <c r="E792" i="13"/>
  <c r="I792" i="13" s="1"/>
  <c r="E793" i="13"/>
  <c r="I793" i="13" s="1"/>
  <c r="E794" i="13"/>
  <c r="I794" i="13" s="1"/>
  <c r="E795" i="13"/>
  <c r="I795" i="13" s="1"/>
  <c r="E796" i="13"/>
  <c r="I796" i="13" s="1"/>
  <c r="E797" i="13"/>
  <c r="I797" i="13" s="1"/>
  <c r="E798" i="13"/>
  <c r="I798" i="13" s="1"/>
  <c r="E799" i="13"/>
  <c r="I799" i="13" s="1"/>
  <c r="E800" i="13"/>
  <c r="I800" i="13" s="1"/>
  <c r="E801" i="13"/>
  <c r="I801" i="13" s="1"/>
  <c r="E802" i="13"/>
  <c r="I802" i="13" s="1"/>
  <c r="E803" i="13"/>
  <c r="I803" i="13" s="1"/>
  <c r="E804" i="13"/>
  <c r="I804" i="13" s="1"/>
  <c r="E805" i="13"/>
  <c r="I805" i="13" s="1"/>
  <c r="E806" i="13"/>
  <c r="I806" i="13" s="1"/>
  <c r="E807" i="13"/>
  <c r="I807" i="13" s="1"/>
  <c r="E808" i="13"/>
  <c r="I808" i="13" s="1"/>
  <c r="E809" i="13"/>
  <c r="I809" i="13" s="1"/>
  <c r="E810" i="13"/>
  <c r="I810" i="13" s="1"/>
  <c r="E811" i="13"/>
  <c r="I811" i="13" s="1"/>
  <c r="E812" i="13"/>
  <c r="I812" i="13" s="1"/>
  <c r="E813" i="13"/>
  <c r="I813" i="13" s="1"/>
  <c r="E814" i="13"/>
  <c r="I814" i="13" s="1"/>
  <c r="E815" i="13"/>
  <c r="I815" i="13" s="1"/>
  <c r="E816" i="13"/>
  <c r="I816" i="13" s="1"/>
  <c r="E817" i="13"/>
  <c r="I817" i="13" s="1"/>
  <c r="E818" i="13"/>
  <c r="I818" i="13" s="1"/>
  <c r="E819" i="13"/>
  <c r="I819" i="13" s="1"/>
  <c r="E820" i="13"/>
  <c r="I820" i="13" s="1"/>
  <c r="E821" i="13"/>
  <c r="I821" i="13" s="1"/>
  <c r="E822" i="13"/>
  <c r="I822" i="13" s="1"/>
  <c r="E823" i="13"/>
  <c r="I823" i="13" s="1"/>
  <c r="E824" i="13"/>
  <c r="I824" i="13" s="1"/>
  <c r="E825" i="13"/>
  <c r="I825" i="13" s="1"/>
  <c r="E826" i="13"/>
  <c r="I826" i="13" s="1"/>
  <c r="E827" i="13"/>
  <c r="I827" i="13" s="1"/>
  <c r="E828" i="13"/>
  <c r="I828" i="13" s="1"/>
  <c r="E829" i="13"/>
  <c r="I829" i="13" s="1"/>
  <c r="E830" i="13"/>
  <c r="I830" i="13" s="1"/>
  <c r="E831" i="13"/>
  <c r="I831" i="13" s="1"/>
  <c r="E832" i="13"/>
  <c r="I832" i="13" s="1"/>
  <c r="E833" i="13"/>
  <c r="I833" i="13" s="1"/>
  <c r="E834" i="13"/>
  <c r="I834" i="13" s="1"/>
  <c r="E835" i="13"/>
  <c r="I835" i="13" s="1"/>
  <c r="E836" i="13"/>
  <c r="I836" i="13" s="1"/>
  <c r="E837" i="13"/>
  <c r="I837" i="13" s="1"/>
  <c r="E838" i="13"/>
  <c r="I838" i="13" s="1"/>
  <c r="E839" i="13"/>
  <c r="I839" i="13" s="1"/>
  <c r="E840" i="13"/>
  <c r="I840" i="13" s="1"/>
  <c r="E841" i="13"/>
  <c r="I841" i="13" s="1"/>
  <c r="E842" i="13"/>
  <c r="I842" i="13" s="1"/>
  <c r="E843" i="13"/>
  <c r="I843" i="13" s="1"/>
  <c r="E844" i="13"/>
  <c r="I844" i="13" s="1"/>
  <c r="E845" i="13"/>
  <c r="I845" i="13" s="1"/>
  <c r="E846" i="13"/>
  <c r="I846" i="13" s="1"/>
  <c r="E847" i="13"/>
  <c r="I847" i="13" s="1"/>
  <c r="E848" i="13"/>
  <c r="I848" i="13" s="1"/>
  <c r="E849" i="13"/>
  <c r="I849" i="13" s="1"/>
  <c r="E850" i="13"/>
  <c r="I850" i="13" s="1"/>
  <c r="E851" i="13"/>
  <c r="I851" i="13" s="1"/>
  <c r="E852" i="13"/>
  <c r="I852" i="13" s="1"/>
  <c r="E853" i="13"/>
  <c r="I853" i="13" s="1"/>
  <c r="E854" i="13"/>
  <c r="I854" i="13" s="1"/>
  <c r="E855" i="13"/>
  <c r="I855" i="13" s="1"/>
  <c r="E856" i="13"/>
  <c r="I856" i="13" s="1"/>
  <c r="E857" i="13"/>
  <c r="I857" i="13" s="1"/>
  <c r="E858" i="13"/>
  <c r="I858" i="13" s="1"/>
  <c r="E859" i="13"/>
  <c r="I859" i="13" s="1"/>
  <c r="E860" i="13"/>
  <c r="I860" i="13" s="1"/>
  <c r="E861" i="13"/>
  <c r="I861" i="13" s="1"/>
  <c r="E862" i="13"/>
  <c r="I862" i="13" s="1"/>
  <c r="E863" i="13"/>
  <c r="I863" i="13" s="1"/>
  <c r="E864" i="13"/>
  <c r="I864" i="13" s="1"/>
  <c r="E865" i="13"/>
  <c r="I865" i="13" s="1"/>
  <c r="E866" i="13"/>
  <c r="I866" i="13" s="1"/>
  <c r="E867" i="13"/>
  <c r="I867" i="13" s="1"/>
  <c r="E868" i="13"/>
  <c r="I868" i="13" s="1"/>
  <c r="E869" i="13"/>
  <c r="I869" i="13" s="1"/>
  <c r="E870" i="13"/>
  <c r="I870" i="13" s="1"/>
  <c r="E871" i="13"/>
  <c r="I871" i="13" s="1"/>
  <c r="E872" i="13"/>
  <c r="I872" i="13" s="1"/>
  <c r="E873" i="13"/>
  <c r="I873" i="13" s="1"/>
  <c r="E874" i="13"/>
  <c r="I874" i="13" s="1"/>
  <c r="E875" i="13"/>
  <c r="I875" i="13" s="1"/>
  <c r="E876" i="13"/>
  <c r="I876" i="13" s="1"/>
  <c r="E877" i="13"/>
  <c r="I877" i="13" s="1"/>
  <c r="E878" i="13"/>
  <c r="I878" i="13" s="1"/>
  <c r="E879" i="13"/>
  <c r="I879" i="13" s="1"/>
  <c r="E880" i="13"/>
  <c r="I880" i="13" s="1"/>
  <c r="E881" i="13"/>
  <c r="I881" i="13" s="1"/>
  <c r="E882" i="13"/>
  <c r="I882" i="13" s="1"/>
  <c r="E883" i="13"/>
  <c r="I883" i="13" s="1"/>
  <c r="E884" i="13"/>
  <c r="I884" i="13" s="1"/>
  <c r="E885" i="13"/>
  <c r="I885" i="13" s="1"/>
  <c r="E886" i="13"/>
  <c r="I886" i="13" s="1"/>
  <c r="E887" i="13"/>
  <c r="I887" i="13" s="1"/>
  <c r="E888" i="13"/>
  <c r="I888" i="13" s="1"/>
  <c r="E889" i="13"/>
  <c r="I889" i="13" s="1"/>
  <c r="E890" i="13"/>
  <c r="I890" i="13" s="1"/>
  <c r="E891" i="13"/>
  <c r="I891" i="13" s="1"/>
  <c r="E892" i="13"/>
  <c r="I892" i="13" s="1"/>
  <c r="E893" i="13"/>
  <c r="I893" i="13" s="1"/>
  <c r="E894" i="13"/>
  <c r="I894" i="13" s="1"/>
  <c r="E895" i="13"/>
  <c r="I895" i="13" s="1"/>
  <c r="E896" i="13"/>
  <c r="I896" i="13" s="1"/>
  <c r="E897" i="13"/>
  <c r="I897" i="13" s="1"/>
  <c r="E898" i="13"/>
  <c r="I898" i="13" s="1"/>
  <c r="E899" i="13"/>
  <c r="I899" i="13" s="1"/>
  <c r="E900" i="13"/>
  <c r="I900" i="13" s="1"/>
  <c r="E901" i="13"/>
  <c r="I901" i="13" s="1"/>
  <c r="E902" i="13"/>
  <c r="I902" i="13" s="1"/>
  <c r="E903" i="13"/>
  <c r="I903" i="13" s="1"/>
  <c r="E904" i="13"/>
  <c r="I904" i="13" s="1"/>
  <c r="E905" i="13"/>
  <c r="I905" i="13" s="1"/>
  <c r="E906" i="13"/>
  <c r="I906" i="13" s="1"/>
  <c r="E907" i="13"/>
  <c r="I907" i="13" s="1"/>
  <c r="E908" i="13"/>
  <c r="I908" i="13" s="1"/>
  <c r="E909" i="13"/>
  <c r="I909" i="13" s="1"/>
  <c r="E910" i="13"/>
  <c r="I910" i="13" s="1"/>
  <c r="E911" i="13"/>
  <c r="I911" i="13" s="1"/>
  <c r="E912" i="13"/>
  <c r="I912" i="13" s="1"/>
  <c r="E913" i="13"/>
  <c r="I913" i="13" s="1"/>
  <c r="E914" i="13"/>
  <c r="I914" i="13" s="1"/>
  <c r="E915" i="13"/>
  <c r="I915" i="13" s="1"/>
  <c r="E916" i="13"/>
  <c r="I916" i="13" s="1"/>
  <c r="E917" i="13"/>
  <c r="I917" i="13" s="1"/>
  <c r="E918" i="13"/>
  <c r="I918" i="13" s="1"/>
  <c r="E919" i="13"/>
  <c r="I919" i="13" s="1"/>
  <c r="E920" i="13"/>
  <c r="I920" i="13" s="1"/>
  <c r="E921" i="13"/>
  <c r="I921" i="13" s="1"/>
  <c r="E922" i="13"/>
  <c r="I922" i="13" s="1"/>
  <c r="E923" i="13"/>
  <c r="I923" i="13" s="1"/>
  <c r="E924" i="13"/>
  <c r="I924" i="13" s="1"/>
  <c r="E925" i="13"/>
  <c r="I925" i="13" s="1"/>
  <c r="E926" i="13"/>
  <c r="I926" i="13" s="1"/>
  <c r="E927" i="13"/>
  <c r="I927" i="13" s="1"/>
  <c r="E928" i="13"/>
  <c r="I928" i="13" s="1"/>
  <c r="E929" i="13"/>
  <c r="I929" i="13" s="1"/>
  <c r="E930" i="13"/>
  <c r="I930" i="13" s="1"/>
  <c r="E931" i="13"/>
  <c r="I931" i="13" s="1"/>
  <c r="E932" i="13"/>
  <c r="I932" i="13" s="1"/>
  <c r="E933" i="13"/>
  <c r="I933" i="13" s="1"/>
  <c r="E934" i="13"/>
  <c r="I934" i="13" s="1"/>
  <c r="E935" i="13"/>
  <c r="I935" i="13" s="1"/>
  <c r="E936" i="13"/>
  <c r="I936" i="13" s="1"/>
  <c r="E937" i="13"/>
  <c r="I937" i="13" s="1"/>
  <c r="E938" i="13"/>
  <c r="I938" i="13" s="1"/>
  <c r="E939" i="13"/>
  <c r="I939" i="13" s="1"/>
  <c r="E940" i="13"/>
  <c r="I940" i="13" s="1"/>
  <c r="E941" i="13"/>
  <c r="I941" i="13" s="1"/>
  <c r="E942" i="13"/>
  <c r="I942" i="13" s="1"/>
  <c r="E943" i="13"/>
  <c r="I943" i="13" s="1"/>
  <c r="E944" i="13"/>
  <c r="I944" i="13" s="1"/>
  <c r="E945" i="13"/>
  <c r="I945" i="13" s="1"/>
  <c r="E946" i="13"/>
  <c r="I946" i="13" s="1"/>
  <c r="E947" i="13"/>
  <c r="I947" i="13" s="1"/>
  <c r="E948" i="13"/>
  <c r="I948" i="13" s="1"/>
  <c r="E949" i="13"/>
  <c r="I949" i="13" s="1"/>
  <c r="E950" i="13"/>
  <c r="I950" i="13" s="1"/>
  <c r="E951" i="13"/>
  <c r="I951" i="13" s="1"/>
  <c r="E952" i="13"/>
  <c r="I952" i="13" s="1"/>
  <c r="E953" i="13"/>
  <c r="I953" i="13" s="1"/>
  <c r="E954" i="13"/>
  <c r="I954" i="13" s="1"/>
  <c r="E955" i="13"/>
  <c r="I955" i="13" s="1"/>
  <c r="E956" i="13"/>
  <c r="I956" i="13" s="1"/>
  <c r="E957" i="13"/>
  <c r="I957" i="13" s="1"/>
  <c r="E958" i="13"/>
  <c r="I958" i="13" s="1"/>
  <c r="E959" i="13"/>
  <c r="I959" i="13" s="1"/>
  <c r="E960" i="13"/>
  <c r="I960" i="13" s="1"/>
  <c r="E961" i="13"/>
  <c r="I961" i="13" s="1"/>
  <c r="E962" i="13"/>
  <c r="I962" i="13" s="1"/>
  <c r="E963" i="13"/>
  <c r="I963" i="13" s="1"/>
  <c r="E964" i="13"/>
  <c r="I964" i="13" s="1"/>
  <c r="E965" i="13"/>
  <c r="I965" i="13" s="1"/>
  <c r="E966" i="13"/>
  <c r="I966" i="13" s="1"/>
  <c r="E967" i="13"/>
  <c r="I967" i="13" s="1"/>
  <c r="E968" i="13"/>
  <c r="I968" i="13" s="1"/>
  <c r="E969" i="13"/>
  <c r="I969" i="13" s="1"/>
  <c r="E970" i="13"/>
  <c r="I970" i="13" s="1"/>
  <c r="E971" i="13"/>
  <c r="I971" i="13" s="1"/>
  <c r="E972" i="13"/>
  <c r="I972" i="13" s="1"/>
  <c r="E973" i="13"/>
  <c r="I973" i="13" s="1"/>
  <c r="E974" i="13"/>
  <c r="I974" i="13" s="1"/>
  <c r="E975" i="13"/>
  <c r="I975" i="13" s="1"/>
  <c r="E976" i="13"/>
  <c r="I976" i="13" s="1"/>
  <c r="E977" i="13"/>
  <c r="I977" i="13" s="1"/>
  <c r="E978" i="13"/>
  <c r="I978" i="13" s="1"/>
  <c r="E979" i="13"/>
  <c r="I979" i="13" s="1"/>
  <c r="E980" i="13"/>
  <c r="I980" i="13" s="1"/>
  <c r="E981" i="13"/>
  <c r="I981" i="13" s="1"/>
  <c r="E982" i="13"/>
  <c r="I982" i="13" s="1"/>
  <c r="E983" i="13"/>
  <c r="I983" i="13" s="1"/>
  <c r="E984" i="13"/>
  <c r="I984" i="13" s="1"/>
  <c r="E985" i="13"/>
  <c r="I985" i="13" s="1"/>
  <c r="E986" i="13"/>
  <c r="I986" i="13" s="1"/>
  <c r="E987" i="13"/>
  <c r="I987" i="13" s="1"/>
  <c r="E988" i="13"/>
  <c r="I988" i="13" s="1"/>
  <c r="E989" i="13"/>
  <c r="I989" i="13" s="1"/>
  <c r="E990" i="13"/>
  <c r="I990" i="13" s="1"/>
  <c r="E991" i="13"/>
  <c r="I991" i="13" s="1"/>
  <c r="E992" i="13"/>
  <c r="I992" i="13" s="1"/>
  <c r="E993" i="13"/>
  <c r="I993" i="13" s="1"/>
  <c r="E994" i="13"/>
  <c r="I994" i="13" s="1"/>
  <c r="E995" i="13"/>
  <c r="I995" i="13" s="1"/>
  <c r="E996" i="13"/>
  <c r="I996" i="13" s="1"/>
  <c r="E997" i="13"/>
  <c r="I997" i="13" s="1"/>
  <c r="E998" i="13"/>
  <c r="I998" i="13" s="1"/>
  <c r="E999" i="13"/>
  <c r="I999" i="13" s="1"/>
  <c r="E1000" i="13"/>
  <c r="I1000" i="13" s="1"/>
  <c r="E1001" i="13"/>
  <c r="I1001" i="13" s="1"/>
  <c r="E1002" i="13"/>
  <c r="I1002" i="13" s="1"/>
  <c r="E1003" i="13"/>
  <c r="I1003" i="13" s="1"/>
  <c r="E1004" i="13"/>
  <c r="I1004" i="13" s="1"/>
  <c r="E1005" i="13"/>
  <c r="I1005" i="13" s="1"/>
  <c r="E1006" i="13"/>
  <c r="I1006" i="13" s="1"/>
  <c r="E1007" i="13"/>
  <c r="I1007" i="13" s="1"/>
  <c r="E1008" i="13"/>
  <c r="I1008" i="13" s="1"/>
  <c r="E1009" i="13"/>
  <c r="I1009" i="13" s="1"/>
  <c r="E1010" i="13"/>
  <c r="I1010" i="13" s="1"/>
  <c r="E1011" i="13"/>
  <c r="I1011" i="13" s="1"/>
  <c r="E1012" i="13"/>
  <c r="I1012" i="13" s="1"/>
  <c r="E1013" i="13"/>
  <c r="I1013" i="13" s="1"/>
  <c r="E1014" i="13"/>
  <c r="I1014" i="13" s="1"/>
  <c r="E1015" i="13"/>
  <c r="I1015" i="13" s="1"/>
  <c r="E1016" i="13"/>
  <c r="I1016" i="13" s="1"/>
  <c r="E1017" i="13"/>
  <c r="I1017" i="13" s="1"/>
  <c r="E1018" i="13"/>
  <c r="I1018" i="13" s="1"/>
  <c r="E1019" i="13"/>
  <c r="I1019" i="13" s="1"/>
  <c r="E1020" i="13"/>
  <c r="I1020" i="13" s="1"/>
  <c r="E1021" i="13"/>
  <c r="I1021" i="13" s="1"/>
  <c r="E1022" i="13"/>
  <c r="I1022" i="13" s="1"/>
  <c r="E1023" i="13"/>
  <c r="I1023" i="13" s="1"/>
  <c r="E1024" i="13"/>
  <c r="I1024" i="13" s="1"/>
  <c r="E1025" i="13"/>
  <c r="I1025" i="13" s="1"/>
  <c r="E1026" i="13"/>
  <c r="I1026" i="13" s="1"/>
  <c r="E1027" i="13"/>
  <c r="I1027" i="13" s="1"/>
  <c r="E1028" i="13"/>
  <c r="I1028" i="13" s="1"/>
  <c r="E1029" i="13"/>
  <c r="I1029" i="13" s="1"/>
  <c r="E1030" i="13"/>
  <c r="I1030" i="13" s="1"/>
  <c r="E1031" i="13"/>
  <c r="I1031" i="13" s="1"/>
  <c r="E1032" i="13"/>
  <c r="I1032" i="13" s="1"/>
  <c r="E1033" i="13"/>
  <c r="I1033" i="13" s="1"/>
  <c r="E1034" i="13"/>
  <c r="I1034" i="13" s="1"/>
  <c r="E1035" i="13"/>
  <c r="I1035" i="13" s="1"/>
  <c r="E1036" i="13"/>
  <c r="I1036" i="13" s="1"/>
  <c r="E1037" i="13"/>
  <c r="I1037" i="13" s="1"/>
  <c r="E1038" i="13"/>
  <c r="I1038" i="13" s="1"/>
  <c r="E1039" i="13"/>
  <c r="I1039" i="13" s="1"/>
  <c r="E1040" i="13"/>
  <c r="I1040" i="13" s="1"/>
  <c r="E1041" i="13"/>
  <c r="I1041" i="13" s="1"/>
  <c r="E1042" i="13"/>
  <c r="I1042" i="13" s="1"/>
  <c r="E1043" i="13"/>
  <c r="I1043" i="13" s="1"/>
  <c r="E1044" i="13"/>
  <c r="I1044" i="13" s="1"/>
  <c r="E1045" i="13"/>
  <c r="I1045" i="13" s="1"/>
  <c r="E1046" i="13"/>
  <c r="I1046" i="13" s="1"/>
  <c r="E1047" i="13"/>
  <c r="I1047" i="13" s="1"/>
  <c r="E1048" i="13"/>
  <c r="I1048" i="13" s="1"/>
  <c r="E1049" i="13"/>
  <c r="I1049" i="13" s="1"/>
  <c r="E1050" i="13"/>
  <c r="I1050" i="13" s="1"/>
  <c r="E1051" i="13"/>
  <c r="I1051" i="13" s="1"/>
  <c r="E1052" i="13"/>
  <c r="I1052" i="13" s="1"/>
  <c r="E1053" i="13"/>
  <c r="I1053" i="13" s="1"/>
  <c r="E1054" i="13"/>
  <c r="I1054" i="13" s="1"/>
  <c r="E1055" i="13"/>
  <c r="I1055" i="13" s="1"/>
  <c r="E1056" i="13"/>
  <c r="I1056" i="13" s="1"/>
  <c r="E1057" i="13"/>
  <c r="I1057" i="13" s="1"/>
  <c r="E1058" i="13"/>
  <c r="I1058" i="13" s="1"/>
  <c r="E1059" i="13"/>
  <c r="I1059" i="13" s="1"/>
  <c r="E1060" i="13"/>
  <c r="I1060" i="13" s="1"/>
  <c r="E1061" i="13"/>
  <c r="I1061" i="13" s="1"/>
  <c r="E1062" i="13"/>
  <c r="I1062" i="13" s="1"/>
  <c r="E1063" i="13"/>
  <c r="I1063" i="13" s="1"/>
  <c r="E1064" i="13"/>
  <c r="I1064" i="13" s="1"/>
  <c r="E1065" i="13"/>
  <c r="I1065" i="13" s="1"/>
  <c r="E1066" i="13"/>
  <c r="I1066" i="13" s="1"/>
  <c r="E1067" i="13"/>
  <c r="I1067" i="13" s="1"/>
  <c r="E1068" i="13"/>
  <c r="I1068" i="13" s="1"/>
  <c r="E1069" i="13"/>
  <c r="I1069" i="13" s="1"/>
  <c r="E1070" i="13"/>
  <c r="I1070" i="13" s="1"/>
  <c r="E1071" i="13"/>
  <c r="I1071" i="13" s="1"/>
  <c r="E1072" i="13"/>
  <c r="I1072" i="13" s="1"/>
  <c r="E1073" i="13"/>
  <c r="I1073" i="13" s="1"/>
  <c r="E1074" i="13"/>
  <c r="I1074" i="13" s="1"/>
  <c r="E1075" i="13"/>
  <c r="I1075" i="13" s="1"/>
  <c r="E1076" i="13"/>
  <c r="I1076" i="13" s="1"/>
  <c r="E1077" i="13"/>
  <c r="I1077" i="13" s="1"/>
  <c r="E1078" i="13"/>
  <c r="I1078" i="13" s="1"/>
  <c r="E1079" i="13"/>
  <c r="I1079" i="13" s="1"/>
  <c r="E1080" i="13"/>
  <c r="I1080" i="13" s="1"/>
  <c r="E1081" i="13"/>
  <c r="I1081" i="13" s="1"/>
  <c r="E1082" i="13"/>
  <c r="I1082" i="13" s="1"/>
  <c r="E1083" i="13"/>
  <c r="I1083" i="13" s="1"/>
  <c r="E1084" i="13"/>
  <c r="I1084" i="13" s="1"/>
  <c r="E1085" i="13"/>
  <c r="I1085" i="13" s="1"/>
  <c r="E1086" i="13"/>
  <c r="I1086" i="13" s="1"/>
  <c r="E1087" i="13"/>
  <c r="I1087" i="13" s="1"/>
  <c r="E1088" i="13"/>
  <c r="I1088" i="13" s="1"/>
  <c r="E1089" i="13"/>
  <c r="I1089" i="13" s="1"/>
  <c r="E1090" i="13"/>
  <c r="I1090" i="13" s="1"/>
  <c r="E1091" i="13"/>
  <c r="I1091" i="13" s="1"/>
  <c r="E1092" i="13"/>
  <c r="I1092" i="13" s="1"/>
  <c r="E1093" i="13"/>
  <c r="I1093" i="13" s="1"/>
  <c r="E1094" i="13"/>
  <c r="I1094" i="13" s="1"/>
  <c r="E1095" i="13"/>
  <c r="I1095" i="13" s="1"/>
  <c r="E1096" i="13"/>
  <c r="I1096" i="13" s="1"/>
  <c r="E1097" i="13"/>
  <c r="I1097" i="13" s="1"/>
  <c r="E1098" i="13"/>
  <c r="I1098" i="13" s="1"/>
  <c r="E1099" i="13"/>
  <c r="I1099" i="13" s="1"/>
  <c r="E1100" i="13"/>
  <c r="I1100" i="13" s="1"/>
  <c r="E1101" i="13"/>
  <c r="I1101" i="13" s="1"/>
  <c r="E1102" i="13"/>
  <c r="I1102" i="13" s="1"/>
  <c r="E1103" i="13"/>
  <c r="I1103" i="13" s="1"/>
  <c r="E1104" i="13"/>
  <c r="I1104" i="13" s="1"/>
  <c r="E1105" i="13"/>
  <c r="I1105" i="13" s="1"/>
  <c r="E1106" i="13"/>
  <c r="I1106" i="13" s="1"/>
  <c r="E1107" i="13"/>
  <c r="I1107" i="13" s="1"/>
  <c r="E1108" i="13"/>
  <c r="I1108" i="13" s="1"/>
  <c r="E1109" i="13"/>
  <c r="I1109" i="13" s="1"/>
  <c r="E1110" i="13"/>
  <c r="I1110" i="13" s="1"/>
  <c r="E1111" i="13"/>
  <c r="I1111" i="13" s="1"/>
  <c r="E1112" i="13"/>
  <c r="I1112" i="13" s="1"/>
  <c r="E1113" i="13"/>
  <c r="I1113" i="13" s="1"/>
  <c r="E1114" i="13"/>
  <c r="I1114" i="13" s="1"/>
  <c r="E1115" i="13"/>
  <c r="I1115" i="13" s="1"/>
  <c r="E1116" i="13"/>
  <c r="I1116" i="13" s="1"/>
  <c r="E1117" i="13"/>
  <c r="I1117" i="13" s="1"/>
  <c r="E1118" i="13"/>
  <c r="I1118" i="13" s="1"/>
  <c r="E1119" i="13"/>
  <c r="I1119" i="13" s="1"/>
  <c r="E1120" i="13"/>
  <c r="I1120" i="13" s="1"/>
  <c r="E1121" i="13"/>
  <c r="I1121" i="13" s="1"/>
  <c r="E1122" i="13"/>
  <c r="I1122" i="13" s="1"/>
  <c r="E1123" i="13"/>
  <c r="I1123" i="13" s="1"/>
  <c r="E1124" i="13"/>
  <c r="I1124" i="13" s="1"/>
  <c r="E1125" i="13"/>
  <c r="I1125" i="13" s="1"/>
  <c r="E1126" i="13"/>
  <c r="I1126" i="13" s="1"/>
  <c r="E1127" i="13"/>
  <c r="I1127" i="13" s="1"/>
  <c r="E1128" i="13"/>
  <c r="I1128" i="13" s="1"/>
  <c r="E1129" i="13"/>
  <c r="I1129" i="13" s="1"/>
  <c r="E1130" i="13"/>
  <c r="I1130" i="13" s="1"/>
  <c r="E1131" i="13"/>
  <c r="I1131" i="13" s="1"/>
  <c r="E1132" i="13"/>
  <c r="I1132" i="13" s="1"/>
  <c r="E1133" i="13"/>
  <c r="I1133" i="13" s="1"/>
  <c r="E1134" i="13"/>
  <c r="I1134" i="13" s="1"/>
  <c r="E1135" i="13"/>
  <c r="I1135" i="13" s="1"/>
  <c r="E1136" i="13"/>
  <c r="I1136" i="13" s="1"/>
  <c r="E1137" i="13"/>
  <c r="I1137" i="13" s="1"/>
  <c r="E1138" i="13"/>
  <c r="I1138" i="13" s="1"/>
  <c r="E1139" i="13"/>
  <c r="I1139" i="13" s="1"/>
  <c r="E1140" i="13"/>
  <c r="I1140" i="13" s="1"/>
  <c r="E1141" i="13"/>
  <c r="I1141" i="13" s="1"/>
  <c r="E1142" i="13"/>
  <c r="I1142" i="13" s="1"/>
  <c r="E1143" i="13"/>
  <c r="I1143" i="13" s="1"/>
  <c r="E1144" i="13"/>
  <c r="I1144" i="13" s="1"/>
  <c r="E1145" i="13"/>
  <c r="I1145" i="13" s="1"/>
  <c r="E1146" i="13"/>
  <c r="I1146" i="13" s="1"/>
  <c r="E1147" i="13"/>
  <c r="I1147" i="13" s="1"/>
  <c r="E1148" i="13"/>
  <c r="I1148" i="13" s="1"/>
  <c r="E1149" i="13"/>
  <c r="I1149" i="13" s="1"/>
  <c r="E1150" i="13"/>
  <c r="I1150" i="13" s="1"/>
  <c r="E1151" i="13"/>
  <c r="I1151" i="13" s="1"/>
  <c r="E1152" i="13"/>
  <c r="I1152" i="13" s="1"/>
  <c r="E1153" i="13"/>
  <c r="I1153" i="13" s="1"/>
  <c r="E1154" i="13"/>
  <c r="I1154" i="13" s="1"/>
  <c r="E1155" i="13"/>
  <c r="I1155" i="13" s="1"/>
  <c r="E1156" i="13"/>
  <c r="I1156" i="13" s="1"/>
  <c r="E1157" i="13"/>
  <c r="I1157" i="13" s="1"/>
  <c r="E1158" i="13"/>
  <c r="I1158" i="13" s="1"/>
  <c r="E1159" i="13"/>
  <c r="I1159" i="13" s="1"/>
  <c r="E1160" i="13"/>
  <c r="I1160" i="13" s="1"/>
  <c r="E1161" i="13"/>
  <c r="I1161" i="13" s="1"/>
  <c r="E1162" i="13"/>
  <c r="I1162" i="13" s="1"/>
  <c r="E1163" i="13"/>
  <c r="I1163" i="13" s="1"/>
  <c r="E1164" i="13"/>
  <c r="I1164" i="13" s="1"/>
  <c r="E1165" i="13"/>
  <c r="I1165" i="13" s="1"/>
  <c r="E1166" i="13"/>
  <c r="I1166" i="13" s="1"/>
  <c r="E1167" i="13"/>
  <c r="I1167" i="13" s="1"/>
  <c r="E1168" i="13"/>
  <c r="I1168" i="13" s="1"/>
  <c r="E1169" i="13"/>
  <c r="I1169" i="13" s="1"/>
  <c r="E1170" i="13"/>
  <c r="I1170" i="13" s="1"/>
  <c r="E1171" i="13"/>
  <c r="I1171" i="13" s="1"/>
  <c r="E1172" i="13"/>
  <c r="I1172" i="13" s="1"/>
  <c r="E1173" i="13"/>
  <c r="I1173" i="13" s="1"/>
  <c r="E1174" i="13"/>
  <c r="I1174" i="13" s="1"/>
  <c r="E1175" i="13"/>
  <c r="I1175" i="13" s="1"/>
  <c r="E1176" i="13"/>
  <c r="I1176" i="13" s="1"/>
  <c r="E1177" i="13"/>
  <c r="I1177" i="13" s="1"/>
  <c r="E1178" i="13"/>
  <c r="I1178" i="13" s="1"/>
  <c r="E1179" i="13"/>
  <c r="I1179" i="13" s="1"/>
  <c r="E1180" i="13"/>
  <c r="I1180" i="13" s="1"/>
  <c r="E1181" i="13"/>
  <c r="I1181" i="13" s="1"/>
  <c r="E1182" i="13"/>
  <c r="I1182" i="13" s="1"/>
  <c r="E1183" i="13"/>
  <c r="I1183" i="13" s="1"/>
  <c r="E1184" i="13"/>
  <c r="I1184" i="13" s="1"/>
  <c r="E1185" i="13"/>
  <c r="I1185" i="13" s="1"/>
  <c r="E1186" i="13"/>
  <c r="I1186" i="13" s="1"/>
  <c r="E1187" i="13"/>
  <c r="I1187" i="13" s="1"/>
  <c r="E1188" i="13"/>
  <c r="I1188" i="13" s="1"/>
  <c r="E1189" i="13"/>
  <c r="I1189" i="13" s="1"/>
  <c r="E1190" i="13"/>
  <c r="I1190" i="13" s="1"/>
  <c r="E1191" i="13"/>
  <c r="I1191" i="13" s="1"/>
  <c r="E1192" i="13"/>
  <c r="I1192" i="13" s="1"/>
  <c r="E1193" i="13"/>
  <c r="I1193" i="13" s="1"/>
  <c r="E1194" i="13"/>
  <c r="I1194" i="13" s="1"/>
  <c r="E1195" i="13"/>
  <c r="I1195" i="13" s="1"/>
  <c r="E1196" i="13"/>
  <c r="I1196" i="13" s="1"/>
  <c r="E1197" i="13"/>
  <c r="I1197" i="13" s="1"/>
  <c r="E1198" i="13"/>
  <c r="I1198" i="13" s="1"/>
  <c r="E1199" i="13"/>
  <c r="I1199" i="13" s="1"/>
  <c r="E1200" i="13"/>
  <c r="I1200" i="13" s="1"/>
  <c r="E1201" i="13"/>
  <c r="I1201" i="13" s="1"/>
  <c r="E1202" i="13"/>
  <c r="I1202" i="13" s="1"/>
  <c r="E1203" i="13"/>
  <c r="I1203" i="13" s="1"/>
  <c r="E1204" i="13"/>
  <c r="I1204" i="13" s="1"/>
  <c r="E1205" i="13"/>
  <c r="I1205" i="13" s="1"/>
  <c r="E1206" i="13"/>
  <c r="I1206" i="13" s="1"/>
  <c r="E1207" i="13"/>
  <c r="I1207" i="13" s="1"/>
  <c r="E1208" i="13"/>
  <c r="I1208" i="13" s="1"/>
  <c r="E1209" i="13"/>
  <c r="I1209" i="13" s="1"/>
  <c r="E1210" i="13"/>
  <c r="I1210" i="13" s="1"/>
  <c r="E1211" i="13"/>
  <c r="I1211" i="13" s="1"/>
  <c r="E1212" i="13"/>
  <c r="I1212" i="13" s="1"/>
  <c r="E1213" i="13"/>
  <c r="I1213" i="13" s="1"/>
  <c r="E1214" i="13"/>
  <c r="I1214" i="13" s="1"/>
  <c r="E1215" i="13"/>
  <c r="I1215" i="13" s="1"/>
  <c r="E1216" i="13"/>
  <c r="I1216" i="13" s="1"/>
  <c r="E1217" i="13"/>
  <c r="I1217" i="13" s="1"/>
  <c r="E1218" i="13"/>
  <c r="I1218" i="13" s="1"/>
  <c r="E1219" i="13"/>
  <c r="I1219" i="13" s="1"/>
  <c r="E1220" i="13"/>
  <c r="I1220" i="13" s="1"/>
  <c r="E1221" i="13"/>
  <c r="I1221" i="13" s="1"/>
  <c r="E1222" i="13"/>
  <c r="I1222" i="13" s="1"/>
  <c r="E1223" i="13"/>
  <c r="I1223" i="13" s="1"/>
  <c r="E1224" i="13"/>
  <c r="I1224" i="13" s="1"/>
  <c r="E1225" i="13"/>
  <c r="I1225" i="13" s="1"/>
  <c r="E1226" i="13"/>
  <c r="I1226" i="13" s="1"/>
  <c r="E1227" i="13"/>
  <c r="I1227" i="13" s="1"/>
  <c r="E1228" i="13"/>
  <c r="I1228" i="13" s="1"/>
  <c r="E1229" i="13"/>
  <c r="I1229" i="13" s="1"/>
  <c r="E1230" i="13"/>
  <c r="I1230" i="13" s="1"/>
  <c r="E1231" i="13"/>
  <c r="I1231" i="13" s="1"/>
  <c r="E1232" i="13"/>
  <c r="I1232" i="13" s="1"/>
  <c r="E1233" i="13"/>
  <c r="I1233" i="13" s="1"/>
  <c r="E1234" i="13"/>
  <c r="I1234" i="13" s="1"/>
  <c r="E1235" i="13"/>
  <c r="I1235" i="13" s="1"/>
  <c r="E1236" i="13"/>
  <c r="I1236" i="13" s="1"/>
  <c r="E1237" i="13"/>
  <c r="I1237" i="13" s="1"/>
  <c r="E1238" i="13"/>
  <c r="I1238" i="13" s="1"/>
  <c r="E1239" i="13"/>
  <c r="I1239" i="13" s="1"/>
  <c r="E1240" i="13"/>
  <c r="I1240" i="13" s="1"/>
  <c r="E1241" i="13"/>
  <c r="I1241" i="13" s="1"/>
  <c r="E1242" i="13"/>
  <c r="I1242" i="13" s="1"/>
  <c r="E1243" i="13"/>
  <c r="I1243" i="13" s="1"/>
  <c r="E1244" i="13"/>
  <c r="I1244" i="13" s="1"/>
  <c r="E1245" i="13"/>
  <c r="I1245" i="13" s="1"/>
  <c r="E1246" i="13"/>
  <c r="I1246" i="13" s="1"/>
  <c r="E1247" i="13"/>
  <c r="I1247" i="13" s="1"/>
  <c r="E1248" i="13"/>
  <c r="I1248" i="13" s="1"/>
  <c r="E1249" i="13"/>
  <c r="I1249" i="13" s="1"/>
  <c r="E1250" i="13"/>
  <c r="I1250" i="13" s="1"/>
  <c r="E1251" i="13"/>
  <c r="I1251" i="13" s="1"/>
  <c r="E1252" i="13"/>
  <c r="I1252" i="13" s="1"/>
  <c r="E1253" i="13"/>
  <c r="I1253" i="13" s="1"/>
  <c r="E1254" i="13"/>
  <c r="I1254" i="13" s="1"/>
  <c r="E1255" i="13"/>
  <c r="I1255" i="13" s="1"/>
  <c r="E1256" i="13"/>
  <c r="I1256" i="13" s="1"/>
  <c r="E1257" i="13"/>
  <c r="I1257" i="13" s="1"/>
  <c r="E1258" i="13"/>
  <c r="I1258" i="13" s="1"/>
  <c r="E1259" i="13"/>
  <c r="I1259" i="13" s="1"/>
  <c r="E1260" i="13"/>
  <c r="I1260" i="13" s="1"/>
  <c r="E1261" i="13"/>
  <c r="I1261" i="13" s="1"/>
  <c r="E1262" i="13"/>
  <c r="I1262" i="13" s="1"/>
  <c r="E1263" i="13"/>
  <c r="I1263" i="13" s="1"/>
  <c r="E1264" i="13"/>
  <c r="I1264" i="13" s="1"/>
  <c r="E1265" i="13"/>
  <c r="I1265" i="13" s="1"/>
  <c r="E1266" i="13"/>
  <c r="I1266" i="13" s="1"/>
  <c r="E1267" i="13"/>
  <c r="I1267" i="13" s="1"/>
  <c r="E1268" i="13"/>
  <c r="I1268" i="13" s="1"/>
  <c r="E1269" i="13"/>
  <c r="I1269" i="13" s="1"/>
  <c r="E1270" i="13"/>
  <c r="I1270" i="13" s="1"/>
  <c r="E1271" i="13"/>
  <c r="I1271" i="13" s="1"/>
  <c r="E1272" i="13"/>
  <c r="I1272" i="13" s="1"/>
  <c r="E1273" i="13"/>
  <c r="I1273" i="13" s="1"/>
  <c r="E1274" i="13"/>
  <c r="I1274" i="13" s="1"/>
  <c r="E1275" i="13"/>
  <c r="I1275" i="13" s="1"/>
  <c r="E1276" i="13"/>
  <c r="I1276" i="13" s="1"/>
  <c r="E1277" i="13"/>
  <c r="I1277" i="13" s="1"/>
  <c r="E1278" i="13"/>
  <c r="I1278" i="13" s="1"/>
  <c r="E1279" i="13"/>
  <c r="I1279" i="13" s="1"/>
  <c r="E1280" i="13"/>
  <c r="I1280" i="13" s="1"/>
  <c r="E1281" i="13"/>
  <c r="I1281" i="13" s="1"/>
  <c r="E1282" i="13"/>
  <c r="I1282" i="13" s="1"/>
  <c r="E1283" i="13"/>
  <c r="I1283" i="13" s="1"/>
  <c r="E1284" i="13"/>
  <c r="I1284" i="13" s="1"/>
  <c r="E1285" i="13"/>
  <c r="I1285" i="13" s="1"/>
  <c r="E1286" i="13"/>
  <c r="I1286" i="13" s="1"/>
  <c r="E1287" i="13"/>
  <c r="I1287" i="13" s="1"/>
  <c r="E1288" i="13"/>
  <c r="I1288" i="13" s="1"/>
  <c r="E1289" i="13"/>
  <c r="I1289" i="13" s="1"/>
  <c r="E1290" i="13"/>
  <c r="I1290" i="13" s="1"/>
  <c r="E1291" i="13"/>
  <c r="I1291" i="13" s="1"/>
  <c r="E1292" i="13"/>
  <c r="I1292" i="13" s="1"/>
  <c r="E1293" i="13"/>
  <c r="I1293" i="13" s="1"/>
  <c r="E1294" i="13"/>
  <c r="I1294" i="13" s="1"/>
  <c r="E1295" i="13"/>
  <c r="I1295" i="13" s="1"/>
  <c r="E1296" i="13"/>
  <c r="I1296" i="13" s="1"/>
  <c r="E1297" i="13"/>
  <c r="I1297" i="13" s="1"/>
  <c r="E1298" i="13"/>
  <c r="I1298" i="13" s="1"/>
  <c r="E1299" i="13"/>
  <c r="I1299" i="13" s="1"/>
  <c r="E1300" i="13"/>
  <c r="I1300" i="13" s="1"/>
  <c r="E1301" i="13"/>
  <c r="I1301" i="13" s="1"/>
  <c r="E1302" i="13"/>
  <c r="I1302" i="13" s="1"/>
  <c r="E1303" i="13"/>
  <c r="I1303" i="13" s="1"/>
  <c r="E1304" i="13"/>
  <c r="I1304" i="13" s="1"/>
  <c r="E1305" i="13"/>
  <c r="I1305" i="13" s="1"/>
  <c r="E1306" i="13"/>
  <c r="I1306" i="13" s="1"/>
  <c r="E1307" i="13"/>
  <c r="I1307" i="13" s="1"/>
  <c r="E1308" i="13"/>
  <c r="I1308" i="13" s="1"/>
  <c r="E1309" i="13"/>
  <c r="I1309" i="13" s="1"/>
  <c r="E1310" i="13"/>
  <c r="I1310" i="13" s="1"/>
  <c r="E1311" i="13"/>
  <c r="I1311" i="13" s="1"/>
  <c r="E1312" i="13"/>
  <c r="I1312" i="13" s="1"/>
  <c r="E1313" i="13"/>
  <c r="I1313" i="13" s="1"/>
  <c r="E1314" i="13"/>
  <c r="I1314" i="13" s="1"/>
  <c r="E1315" i="13"/>
  <c r="I1315" i="13" s="1"/>
  <c r="E1316" i="13"/>
  <c r="I1316" i="13" s="1"/>
  <c r="E1317" i="13"/>
  <c r="I1317" i="13" s="1"/>
  <c r="E1318" i="13"/>
  <c r="I1318" i="13" s="1"/>
  <c r="E1319" i="13"/>
  <c r="I1319" i="13" s="1"/>
  <c r="E1320" i="13"/>
  <c r="I1320" i="13" s="1"/>
  <c r="E1321" i="13"/>
  <c r="I1321" i="13" s="1"/>
  <c r="E1322" i="13"/>
  <c r="I1322" i="13" s="1"/>
  <c r="E1323" i="13"/>
  <c r="I1323" i="13" s="1"/>
  <c r="E1324" i="13"/>
  <c r="I1324" i="13" s="1"/>
  <c r="E1325" i="13"/>
  <c r="I1325" i="13" s="1"/>
  <c r="E1326" i="13"/>
  <c r="I1326" i="13" s="1"/>
  <c r="E1327" i="13"/>
  <c r="I1327" i="13" s="1"/>
  <c r="E1328" i="13"/>
  <c r="I1328" i="13" s="1"/>
  <c r="E1329" i="13"/>
  <c r="I1329" i="13" s="1"/>
  <c r="E1330" i="13"/>
  <c r="I1330" i="13" s="1"/>
  <c r="E1331" i="13"/>
  <c r="I1331" i="13" s="1"/>
  <c r="E1332" i="13"/>
  <c r="I1332" i="13" s="1"/>
  <c r="E1333" i="13"/>
  <c r="I1333" i="13" s="1"/>
  <c r="E1334" i="13"/>
  <c r="I1334" i="13" s="1"/>
  <c r="E1335" i="13"/>
  <c r="I1335" i="13" s="1"/>
  <c r="E1336" i="13"/>
  <c r="I1336" i="13" s="1"/>
  <c r="E1337" i="13"/>
  <c r="I1337" i="13" s="1"/>
  <c r="E1338" i="13"/>
  <c r="I1338" i="13" s="1"/>
  <c r="E1339" i="13"/>
  <c r="I1339" i="13" s="1"/>
  <c r="E1340" i="13"/>
  <c r="I1340" i="13" s="1"/>
  <c r="E1341" i="13"/>
  <c r="I1341" i="13" s="1"/>
  <c r="E1342" i="13"/>
  <c r="I1342" i="13" s="1"/>
  <c r="E1343" i="13"/>
  <c r="I1343" i="13" s="1"/>
  <c r="E1344" i="13"/>
  <c r="I1344" i="13" s="1"/>
  <c r="E1345" i="13"/>
  <c r="I1345" i="13" s="1"/>
  <c r="E1346" i="13"/>
  <c r="I1346" i="13" s="1"/>
  <c r="E1347" i="13"/>
  <c r="I1347" i="13" s="1"/>
  <c r="E1348" i="13"/>
  <c r="I1348" i="13" s="1"/>
  <c r="E1349" i="13"/>
  <c r="I1349" i="13" s="1"/>
  <c r="E1350" i="13"/>
  <c r="I1350" i="13" s="1"/>
  <c r="E1351" i="13"/>
  <c r="I1351" i="13" s="1"/>
  <c r="E1352" i="13"/>
  <c r="I1352" i="13" s="1"/>
  <c r="E1353" i="13"/>
  <c r="I1353" i="13" s="1"/>
  <c r="E1354" i="13"/>
  <c r="I1354" i="13" s="1"/>
  <c r="E1355" i="13"/>
  <c r="I1355" i="13" s="1"/>
  <c r="E1356" i="13"/>
  <c r="I1356" i="13" s="1"/>
  <c r="E1357" i="13"/>
  <c r="I1357" i="13" s="1"/>
  <c r="E1358" i="13"/>
  <c r="I1358" i="13" s="1"/>
  <c r="E1359" i="13"/>
  <c r="I1359" i="13" s="1"/>
  <c r="E1360" i="13"/>
  <c r="I1360" i="13" s="1"/>
  <c r="E1361" i="13"/>
  <c r="I1361" i="13" s="1"/>
  <c r="E1362" i="13"/>
  <c r="I1362" i="13" s="1"/>
  <c r="E1363" i="13"/>
  <c r="I1363" i="13" s="1"/>
  <c r="E1364" i="13"/>
  <c r="I1364" i="13" s="1"/>
  <c r="E1365" i="13"/>
  <c r="I1365" i="13" s="1"/>
  <c r="E1366" i="13"/>
  <c r="I1366" i="13" s="1"/>
  <c r="E1367" i="13"/>
  <c r="I1367" i="13" s="1"/>
  <c r="E1368" i="13"/>
  <c r="I1368" i="13" s="1"/>
  <c r="E1369" i="13"/>
  <c r="I1369" i="13" s="1"/>
  <c r="E1370" i="13"/>
  <c r="I1370" i="13" s="1"/>
  <c r="E1371" i="13"/>
  <c r="I1371" i="13" s="1"/>
  <c r="E1372" i="13"/>
  <c r="I1372" i="13" s="1"/>
  <c r="E1373" i="13"/>
  <c r="I1373" i="13" s="1"/>
  <c r="E1374" i="13"/>
  <c r="I1374" i="13" s="1"/>
  <c r="E1375" i="13"/>
  <c r="I1375" i="13" s="1"/>
  <c r="E1376" i="13"/>
  <c r="I1376" i="13" s="1"/>
  <c r="E1377" i="13"/>
  <c r="I1377" i="13" s="1"/>
  <c r="E1378" i="13"/>
  <c r="I1378" i="13" s="1"/>
  <c r="E1379" i="13"/>
  <c r="I1379" i="13" s="1"/>
  <c r="E1380" i="13"/>
  <c r="I1380" i="13" s="1"/>
  <c r="E1381" i="13"/>
  <c r="I1381" i="13" s="1"/>
  <c r="E1382" i="13"/>
  <c r="I1382" i="13" s="1"/>
  <c r="E1383" i="13"/>
  <c r="I1383" i="13" s="1"/>
  <c r="E1384" i="13"/>
  <c r="I1384" i="13" s="1"/>
  <c r="E1385" i="13"/>
  <c r="I1385" i="13" s="1"/>
  <c r="E1386" i="13"/>
  <c r="I1386" i="13" s="1"/>
  <c r="E1387" i="13"/>
  <c r="I1387" i="13" s="1"/>
  <c r="E1388" i="13"/>
  <c r="I1388" i="13" s="1"/>
  <c r="E1389" i="13"/>
  <c r="I1389" i="13" s="1"/>
  <c r="E1390" i="13"/>
  <c r="I1390" i="13" s="1"/>
  <c r="E1391" i="13"/>
  <c r="I1391" i="13" s="1"/>
  <c r="E1392" i="13"/>
  <c r="I1392" i="13" s="1"/>
  <c r="E1393" i="13"/>
  <c r="I1393" i="13" s="1"/>
  <c r="E1394" i="13"/>
  <c r="I1394" i="13" s="1"/>
  <c r="E1395" i="13"/>
  <c r="I1395" i="13" s="1"/>
  <c r="E1396" i="13"/>
  <c r="I1396" i="13" s="1"/>
  <c r="E1397" i="13"/>
  <c r="I1397" i="13" s="1"/>
  <c r="E1398" i="13"/>
  <c r="I1398" i="13" s="1"/>
  <c r="E1399" i="13"/>
  <c r="I1399" i="13" s="1"/>
  <c r="E1400" i="13"/>
  <c r="I1400" i="13" s="1"/>
  <c r="E1401" i="13"/>
  <c r="I1401" i="13" s="1"/>
  <c r="E1402" i="13"/>
  <c r="I1402" i="13" s="1"/>
  <c r="E1403" i="13"/>
  <c r="I1403" i="13" s="1"/>
  <c r="E1404" i="13"/>
  <c r="I1404" i="13" s="1"/>
  <c r="E1405" i="13"/>
  <c r="I1405" i="13" s="1"/>
  <c r="E1406" i="13"/>
  <c r="I1406" i="13" s="1"/>
  <c r="E1407" i="13"/>
  <c r="I1407" i="13" s="1"/>
  <c r="E1408" i="13"/>
  <c r="I1408" i="13" s="1"/>
  <c r="E1409" i="13"/>
  <c r="I1409" i="13" s="1"/>
  <c r="E1410" i="13"/>
  <c r="I1410" i="13" s="1"/>
  <c r="E1411" i="13"/>
  <c r="I1411" i="13" s="1"/>
  <c r="E1412" i="13"/>
  <c r="I1412" i="13" s="1"/>
  <c r="E1413" i="13"/>
  <c r="I1413" i="13" s="1"/>
  <c r="E1414" i="13"/>
  <c r="I1414" i="13" s="1"/>
  <c r="E1415" i="13"/>
  <c r="I1415" i="13" s="1"/>
  <c r="E1416" i="13"/>
  <c r="I1416" i="13" s="1"/>
  <c r="E1417" i="13"/>
  <c r="I1417" i="13" s="1"/>
  <c r="E1418" i="13"/>
  <c r="I1418" i="13" s="1"/>
  <c r="E1419" i="13"/>
  <c r="I1419" i="13" s="1"/>
  <c r="E1420" i="13"/>
  <c r="I1420" i="13" s="1"/>
  <c r="E1421" i="13"/>
  <c r="I1421" i="13" s="1"/>
  <c r="E1422" i="13"/>
  <c r="I1422" i="13" s="1"/>
  <c r="E1423" i="13"/>
  <c r="I1423" i="13" s="1"/>
  <c r="E1424" i="13"/>
  <c r="I1424" i="13" s="1"/>
  <c r="E1425" i="13"/>
  <c r="I1425" i="13" s="1"/>
  <c r="E1426" i="13"/>
  <c r="I1426" i="13" s="1"/>
  <c r="E1427" i="13"/>
  <c r="I1427" i="13" s="1"/>
  <c r="E1428" i="13"/>
  <c r="I1428" i="13" s="1"/>
  <c r="E1429" i="13"/>
  <c r="I1429" i="13" s="1"/>
  <c r="E1430" i="13"/>
  <c r="I1430" i="13" s="1"/>
  <c r="E1431" i="13"/>
  <c r="I1431" i="13" s="1"/>
  <c r="E1432" i="13"/>
  <c r="I1432" i="13" s="1"/>
  <c r="E1433" i="13"/>
  <c r="I1433" i="13" s="1"/>
  <c r="E1434" i="13"/>
  <c r="I1434" i="13" s="1"/>
  <c r="E1435" i="13"/>
  <c r="I1435" i="13" s="1"/>
  <c r="E1436" i="13"/>
  <c r="I1436" i="13" s="1"/>
  <c r="E1437" i="13"/>
  <c r="I1437" i="13" s="1"/>
  <c r="E1438" i="13"/>
  <c r="I1438" i="13" s="1"/>
  <c r="E1439" i="13"/>
  <c r="I1439" i="13" s="1"/>
  <c r="E1440" i="13"/>
  <c r="I1440" i="13" s="1"/>
  <c r="E1441" i="13"/>
  <c r="I1441" i="13" s="1"/>
  <c r="E1442" i="13"/>
  <c r="I1442" i="13" s="1"/>
  <c r="E1443" i="13"/>
  <c r="I1443" i="13" s="1"/>
  <c r="E1444" i="13"/>
  <c r="I1444" i="13" s="1"/>
  <c r="E1445" i="13"/>
  <c r="I1445" i="13" s="1"/>
  <c r="E1446" i="13"/>
  <c r="I1446" i="13" s="1"/>
  <c r="E1447" i="13"/>
  <c r="I1447" i="13" s="1"/>
  <c r="E1448" i="13"/>
  <c r="I1448" i="13" s="1"/>
  <c r="E1449" i="13"/>
  <c r="I1449" i="13" s="1"/>
  <c r="E1450" i="13"/>
  <c r="I1450" i="13" s="1"/>
  <c r="E1451" i="13"/>
  <c r="I1451" i="13" s="1"/>
  <c r="E1452" i="13"/>
  <c r="I1452" i="13" s="1"/>
  <c r="E1453" i="13"/>
  <c r="I1453" i="13" s="1"/>
  <c r="E1454" i="13"/>
  <c r="I1454" i="13" s="1"/>
  <c r="E1455" i="13"/>
  <c r="I1455" i="13" s="1"/>
  <c r="E1456" i="13"/>
  <c r="I1456" i="13" s="1"/>
  <c r="E1457" i="13"/>
  <c r="I1457" i="13" s="1"/>
  <c r="E1458" i="13"/>
  <c r="I1458" i="13" s="1"/>
  <c r="E1459" i="13"/>
  <c r="I1459" i="13" s="1"/>
  <c r="E1460" i="13"/>
  <c r="I1460" i="13" s="1"/>
  <c r="E1461" i="13"/>
  <c r="I1461" i="13" s="1"/>
  <c r="E1462" i="13"/>
  <c r="I1462" i="13" s="1"/>
  <c r="E1463" i="13"/>
  <c r="I1463" i="13" s="1"/>
  <c r="E1464" i="13"/>
  <c r="I1464" i="13" s="1"/>
  <c r="E1465" i="13"/>
  <c r="I1465" i="13" s="1"/>
  <c r="E1466" i="13"/>
  <c r="I1466" i="13" s="1"/>
  <c r="E1467" i="13"/>
  <c r="I1467" i="13" s="1"/>
  <c r="E1468" i="13"/>
  <c r="I1468" i="13" s="1"/>
  <c r="E1469" i="13"/>
  <c r="I1469" i="13" s="1"/>
  <c r="E1470" i="13"/>
  <c r="I1470" i="13" s="1"/>
  <c r="E1471" i="13"/>
  <c r="I1471" i="13" s="1"/>
  <c r="E1472" i="13"/>
  <c r="I1472" i="13" s="1"/>
  <c r="E1473" i="13"/>
  <c r="I1473" i="13" s="1"/>
  <c r="E1474" i="13"/>
  <c r="I1474" i="13" s="1"/>
  <c r="E1475" i="13"/>
  <c r="I1475" i="13" s="1"/>
  <c r="E1476" i="13"/>
  <c r="I1476" i="13" s="1"/>
  <c r="E1477" i="13"/>
  <c r="I1477" i="13" s="1"/>
  <c r="E1478" i="13"/>
  <c r="I1478" i="13" s="1"/>
  <c r="E1479" i="13"/>
  <c r="I1479" i="13" s="1"/>
  <c r="E1480" i="13"/>
  <c r="I1480" i="13" s="1"/>
  <c r="E1481" i="13"/>
  <c r="I1481" i="13" s="1"/>
  <c r="E1482" i="13"/>
  <c r="I1482" i="13" s="1"/>
  <c r="E1483" i="13"/>
  <c r="I1483" i="13" s="1"/>
  <c r="E1484" i="13"/>
  <c r="I1484" i="13" s="1"/>
  <c r="E1485" i="13"/>
  <c r="I1485" i="13" s="1"/>
  <c r="E1486" i="13"/>
  <c r="I1486" i="13" s="1"/>
  <c r="E1487" i="13"/>
  <c r="I1487" i="13" s="1"/>
  <c r="E1488" i="13"/>
  <c r="I1488" i="13" s="1"/>
  <c r="E1489" i="13"/>
  <c r="I1489" i="13" s="1"/>
  <c r="E1490" i="13"/>
  <c r="I1490" i="13" s="1"/>
  <c r="E1491" i="13"/>
  <c r="I1491" i="13" s="1"/>
  <c r="E1492" i="13"/>
  <c r="I1492" i="13" s="1"/>
  <c r="E1493" i="13"/>
  <c r="I1493" i="13" s="1"/>
  <c r="E1494" i="13"/>
  <c r="I1494" i="13" s="1"/>
  <c r="E1495" i="13"/>
  <c r="I1495" i="13" s="1"/>
  <c r="E1496" i="13"/>
  <c r="I1496" i="13" s="1"/>
  <c r="E1497" i="13"/>
  <c r="I1497" i="13" s="1"/>
  <c r="E1498" i="13"/>
  <c r="I1498" i="13" s="1"/>
  <c r="E1499" i="13"/>
  <c r="I1499" i="13" s="1"/>
  <c r="E1500" i="13"/>
  <c r="I1500" i="13" s="1"/>
  <c r="E1501" i="13"/>
  <c r="I1501" i="13" s="1"/>
  <c r="E1502" i="13"/>
  <c r="I1502" i="13" s="1"/>
  <c r="E1503" i="13"/>
  <c r="I1503" i="13" s="1"/>
  <c r="E1504" i="13"/>
  <c r="I1504" i="13" s="1"/>
  <c r="E1505" i="13"/>
  <c r="I1505" i="13" s="1"/>
  <c r="E1506" i="13"/>
  <c r="I1506" i="13" s="1"/>
  <c r="E1507" i="13"/>
  <c r="I1507" i="13" s="1"/>
  <c r="E1508" i="13"/>
  <c r="I1508" i="13" s="1"/>
  <c r="E1509" i="13"/>
  <c r="I1509" i="13" s="1"/>
  <c r="E1510" i="13"/>
  <c r="I1510" i="13" s="1"/>
  <c r="E1511" i="13"/>
  <c r="I1511" i="13" s="1"/>
  <c r="E1512" i="13"/>
  <c r="I1512" i="13" s="1"/>
  <c r="E1513" i="13"/>
  <c r="I1513" i="13" s="1"/>
  <c r="E1514" i="13"/>
  <c r="I1514" i="13" s="1"/>
  <c r="E1515" i="13"/>
  <c r="I1515" i="13" s="1"/>
  <c r="E1516" i="13"/>
  <c r="I1516" i="13" s="1"/>
  <c r="E1517" i="13"/>
  <c r="I1517" i="13" s="1"/>
  <c r="E1518" i="13"/>
  <c r="I1518" i="13" s="1"/>
  <c r="E1519" i="13"/>
  <c r="I1519" i="13" s="1"/>
  <c r="E1520" i="13"/>
  <c r="I1520" i="13" s="1"/>
  <c r="E1521" i="13"/>
  <c r="I1521" i="13" s="1"/>
  <c r="E1522" i="13"/>
  <c r="I1522" i="13" s="1"/>
  <c r="E1523" i="13"/>
  <c r="I1523" i="13" s="1"/>
  <c r="E1524" i="13"/>
  <c r="I1524" i="13" s="1"/>
  <c r="E1525" i="13"/>
  <c r="I1525" i="13" s="1"/>
  <c r="E1526" i="13"/>
  <c r="I1526" i="13" s="1"/>
  <c r="E1527" i="13"/>
  <c r="I1527" i="13" s="1"/>
  <c r="E1528" i="13"/>
  <c r="I1528" i="13" s="1"/>
  <c r="E1529" i="13"/>
  <c r="I1529" i="13" s="1"/>
  <c r="E1530" i="13"/>
  <c r="I1530" i="13" s="1"/>
  <c r="E1531" i="13"/>
  <c r="I1531" i="13" s="1"/>
  <c r="E1532" i="13"/>
  <c r="I1532" i="13" s="1"/>
  <c r="E1533" i="13"/>
  <c r="I1533" i="13" s="1"/>
  <c r="E1534" i="13"/>
  <c r="I1534" i="13" s="1"/>
  <c r="E1535" i="13"/>
  <c r="I1535" i="13" s="1"/>
  <c r="E1536" i="13"/>
  <c r="I1536" i="13" s="1"/>
  <c r="E1537" i="13"/>
  <c r="I1537" i="13" s="1"/>
  <c r="E1538" i="13"/>
  <c r="I1538" i="13" s="1"/>
  <c r="E1539" i="13"/>
  <c r="I1539" i="13" s="1"/>
  <c r="E1540" i="13"/>
  <c r="I1540" i="13" s="1"/>
  <c r="E1541" i="13"/>
  <c r="I1541" i="13" s="1"/>
  <c r="E1542" i="13"/>
  <c r="I1542" i="13" s="1"/>
  <c r="E1543" i="13"/>
  <c r="I1543" i="13" s="1"/>
  <c r="E1544" i="13"/>
  <c r="I1544" i="13" s="1"/>
  <c r="E1545" i="13"/>
  <c r="I1545" i="13" s="1"/>
  <c r="E1546" i="13"/>
  <c r="I1546" i="13" s="1"/>
  <c r="E1547" i="13"/>
  <c r="I1547" i="13" s="1"/>
  <c r="E1548" i="13"/>
  <c r="I1548" i="13" s="1"/>
  <c r="E1549" i="13"/>
  <c r="I1549" i="13" s="1"/>
  <c r="E1550" i="13"/>
  <c r="I1550" i="13" s="1"/>
  <c r="E1551" i="13"/>
  <c r="I1551" i="13" s="1"/>
  <c r="E1552" i="13"/>
  <c r="I1552" i="13" s="1"/>
  <c r="E1553" i="13"/>
  <c r="I1553" i="13" s="1"/>
  <c r="E1554" i="13"/>
  <c r="I1554" i="13" s="1"/>
  <c r="E1555" i="13"/>
  <c r="I1555" i="13" s="1"/>
  <c r="E1556" i="13"/>
  <c r="I1556" i="13" s="1"/>
  <c r="E1557" i="13"/>
  <c r="I1557" i="13" s="1"/>
  <c r="E1558" i="13"/>
  <c r="I1558" i="13" s="1"/>
  <c r="E1559" i="13"/>
  <c r="I1559" i="13" s="1"/>
  <c r="E1560" i="13"/>
  <c r="I1560" i="13" s="1"/>
  <c r="E1561" i="13"/>
  <c r="I1561" i="13" s="1"/>
  <c r="E1562" i="13"/>
  <c r="I1562" i="13" s="1"/>
  <c r="E1563" i="13"/>
  <c r="I1563" i="13" s="1"/>
  <c r="E1564" i="13"/>
  <c r="I1564" i="13" s="1"/>
  <c r="E1565" i="13"/>
  <c r="I1565" i="13" s="1"/>
  <c r="E1566" i="13"/>
  <c r="I1566" i="13" s="1"/>
  <c r="E1567" i="13"/>
  <c r="I1567" i="13" s="1"/>
  <c r="E1568" i="13"/>
  <c r="I1568" i="13" s="1"/>
  <c r="E1569" i="13"/>
  <c r="I1569" i="13" s="1"/>
  <c r="E1570" i="13"/>
  <c r="I1570" i="13" s="1"/>
  <c r="E1571" i="13"/>
  <c r="I1571" i="13" s="1"/>
  <c r="E1572" i="13"/>
  <c r="I1572" i="13" s="1"/>
  <c r="E1573" i="13"/>
  <c r="I1573" i="13" s="1"/>
  <c r="E1574" i="13"/>
  <c r="I1574" i="13" s="1"/>
  <c r="E1575" i="13"/>
  <c r="I1575" i="13" s="1"/>
  <c r="E1576" i="13"/>
  <c r="I1576" i="13" s="1"/>
  <c r="E1577" i="13"/>
  <c r="I1577" i="13" s="1"/>
  <c r="E1578" i="13"/>
  <c r="I1578" i="13" s="1"/>
  <c r="E1579" i="13"/>
  <c r="I1579" i="13" s="1"/>
  <c r="E1580" i="13"/>
  <c r="I1580" i="13" s="1"/>
  <c r="E1581" i="13"/>
  <c r="I1581" i="13" s="1"/>
  <c r="E1582" i="13"/>
  <c r="I1582" i="13" s="1"/>
  <c r="E1583" i="13"/>
  <c r="I1583" i="13" s="1"/>
  <c r="E1584" i="13"/>
  <c r="I1584" i="13" s="1"/>
  <c r="E1585" i="13"/>
  <c r="I1585" i="13" s="1"/>
  <c r="E1586" i="13"/>
  <c r="I1586" i="13" s="1"/>
  <c r="E1587" i="13"/>
  <c r="I1587" i="13" s="1"/>
  <c r="E1588" i="13"/>
  <c r="I1588" i="13" s="1"/>
  <c r="E1589" i="13"/>
  <c r="I1589" i="13" s="1"/>
  <c r="E1590" i="13"/>
  <c r="I1590" i="13" s="1"/>
  <c r="E1591" i="13"/>
  <c r="I1591" i="13" s="1"/>
  <c r="E1592" i="13"/>
  <c r="I1592" i="13" s="1"/>
  <c r="E1593" i="13"/>
  <c r="I1593" i="13" s="1"/>
  <c r="E1594" i="13"/>
  <c r="I1594" i="13" s="1"/>
  <c r="E1595" i="13"/>
  <c r="I1595" i="13" s="1"/>
  <c r="E1596" i="13"/>
  <c r="I1596" i="13" s="1"/>
  <c r="E1597" i="13"/>
  <c r="I1597" i="13" s="1"/>
  <c r="E1598" i="13"/>
  <c r="I1598" i="13" s="1"/>
  <c r="E1599" i="13"/>
  <c r="I1599" i="13" s="1"/>
  <c r="E1600" i="13"/>
  <c r="I1600" i="13" s="1"/>
  <c r="E1601" i="13"/>
  <c r="I1601" i="13" s="1"/>
  <c r="E1602" i="13"/>
  <c r="I1602" i="13" s="1"/>
  <c r="E1603" i="13"/>
  <c r="I1603" i="13" s="1"/>
  <c r="E1604" i="13"/>
  <c r="I1604" i="13" s="1"/>
  <c r="E1605" i="13"/>
  <c r="I1605" i="13" s="1"/>
  <c r="E1606" i="13"/>
  <c r="I1606" i="13" s="1"/>
  <c r="E1607" i="13"/>
  <c r="I1607" i="13" s="1"/>
  <c r="E1608" i="13"/>
  <c r="I1608" i="13" s="1"/>
  <c r="E1609" i="13"/>
  <c r="I1609" i="13" s="1"/>
  <c r="E1610" i="13"/>
  <c r="I1610" i="13" s="1"/>
  <c r="E1611" i="13"/>
  <c r="I1611" i="13" s="1"/>
  <c r="E1612" i="13"/>
  <c r="I1612" i="13" s="1"/>
  <c r="E1613" i="13"/>
  <c r="I1613" i="13" s="1"/>
  <c r="E1614" i="13"/>
  <c r="I1614" i="13" s="1"/>
  <c r="E1615" i="13"/>
  <c r="I1615" i="13" s="1"/>
  <c r="E1616" i="13"/>
  <c r="I1616" i="13" s="1"/>
  <c r="E1617" i="13"/>
  <c r="I1617" i="13" s="1"/>
  <c r="E1618" i="13"/>
  <c r="I1618" i="13" s="1"/>
  <c r="E1619" i="13"/>
  <c r="I1619" i="13" s="1"/>
  <c r="E1620" i="13"/>
  <c r="I1620" i="13" s="1"/>
  <c r="E1621" i="13"/>
  <c r="I1621" i="13" s="1"/>
  <c r="E1622" i="13"/>
  <c r="I1622" i="13" s="1"/>
  <c r="E1623" i="13"/>
  <c r="I1623" i="13" s="1"/>
  <c r="E1624" i="13"/>
  <c r="I1624" i="13" s="1"/>
  <c r="E1625" i="13"/>
  <c r="I1625" i="13" s="1"/>
  <c r="E1626" i="13"/>
  <c r="I1626" i="13" s="1"/>
  <c r="E1627" i="13"/>
  <c r="I1627" i="13" s="1"/>
  <c r="E1628" i="13"/>
  <c r="I1628" i="13" s="1"/>
  <c r="E1629" i="13"/>
  <c r="I1629" i="13" s="1"/>
  <c r="E1630" i="13"/>
  <c r="I1630" i="13" s="1"/>
  <c r="E1631" i="13"/>
  <c r="I1631" i="13" s="1"/>
  <c r="E1632" i="13"/>
  <c r="I1632" i="13" s="1"/>
  <c r="E1633" i="13"/>
  <c r="I1633" i="13" s="1"/>
  <c r="E1634" i="13"/>
  <c r="I1634" i="13" s="1"/>
  <c r="E1635" i="13"/>
  <c r="I1635" i="13" s="1"/>
  <c r="E1636" i="13"/>
  <c r="I1636" i="13" s="1"/>
  <c r="E1637" i="13"/>
  <c r="I1637" i="13" s="1"/>
  <c r="E1638" i="13"/>
  <c r="I1638" i="13" s="1"/>
  <c r="E1639" i="13"/>
  <c r="I1639" i="13" s="1"/>
  <c r="E1640" i="13"/>
  <c r="I1640" i="13" s="1"/>
  <c r="E1641" i="13"/>
  <c r="I1641" i="13" s="1"/>
  <c r="E1642" i="13"/>
  <c r="I1642" i="13" s="1"/>
  <c r="E1643" i="13"/>
  <c r="I1643" i="13" s="1"/>
  <c r="E1644" i="13"/>
  <c r="I1644" i="13" s="1"/>
  <c r="E1645" i="13"/>
  <c r="I1645" i="13" s="1"/>
  <c r="E1646" i="13"/>
  <c r="I1646" i="13" s="1"/>
  <c r="E1647" i="13"/>
  <c r="I1647" i="13" s="1"/>
  <c r="E1648" i="13"/>
  <c r="I1648" i="13" s="1"/>
  <c r="E1649" i="13"/>
  <c r="I1649" i="13" s="1"/>
  <c r="E1650" i="13"/>
  <c r="I1650" i="13" s="1"/>
  <c r="E1651" i="13"/>
  <c r="I1651" i="13" s="1"/>
  <c r="E1652" i="13"/>
  <c r="I1652" i="13" s="1"/>
  <c r="E1653" i="13"/>
  <c r="I1653" i="13" s="1"/>
  <c r="E1654" i="13"/>
  <c r="I1654" i="13" s="1"/>
  <c r="E1655" i="13"/>
  <c r="I1655" i="13" s="1"/>
  <c r="E1656" i="13"/>
  <c r="I1656" i="13" s="1"/>
  <c r="E1657" i="13"/>
  <c r="I1657" i="13" s="1"/>
  <c r="E1658" i="13"/>
  <c r="I1658" i="13" s="1"/>
  <c r="E1659" i="13"/>
  <c r="I1659" i="13" s="1"/>
  <c r="E1660" i="13"/>
  <c r="I1660" i="13" s="1"/>
  <c r="E1661" i="13"/>
  <c r="I1661" i="13" s="1"/>
  <c r="E1662" i="13"/>
  <c r="I1662" i="13" s="1"/>
  <c r="E1663" i="13"/>
  <c r="I1663" i="13" s="1"/>
  <c r="E1664" i="13"/>
  <c r="I1664" i="13" s="1"/>
  <c r="E1665" i="13"/>
  <c r="I1665" i="13" s="1"/>
  <c r="E1666" i="13"/>
  <c r="I1666" i="13" s="1"/>
  <c r="E1667" i="13"/>
  <c r="I1667" i="13" s="1"/>
  <c r="E1668" i="13"/>
  <c r="I1668" i="13" s="1"/>
  <c r="E1669" i="13"/>
  <c r="I1669" i="13" s="1"/>
  <c r="E1670" i="13"/>
  <c r="I1670" i="13" s="1"/>
  <c r="E1671" i="13"/>
  <c r="I1671" i="13" s="1"/>
  <c r="E1672" i="13"/>
  <c r="I1672" i="13" s="1"/>
  <c r="E1673" i="13"/>
  <c r="I1673" i="13" s="1"/>
  <c r="E1674" i="13"/>
  <c r="I1674" i="13" s="1"/>
  <c r="E1675" i="13"/>
  <c r="I1675" i="13" s="1"/>
  <c r="E1676" i="13"/>
  <c r="I1676" i="13" s="1"/>
  <c r="E1677" i="13"/>
  <c r="I1677" i="13" s="1"/>
  <c r="E1678" i="13"/>
  <c r="I1678" i="13" s="1"/>
  <c r="E1679" i="13"/>
  <c r="I1679" i="13" s="1"/>
  <c r="E1680" i="13"/>
  <c r="I1680" i="13" s="1"/>
  <c r="E1681" i="13"/>
  <c r="I1681" i="13" s="1"/>
  <c r="E1682" i="13"/>
  <c r="I1682" i="13" s="1"/>
  <c r="E1683" i="13"/>
  <c r="I1683" i="13" s="1"/>
  <c r="E1684" i="13"/>
  <c r="I1684" i="13" s="1"/>
  <c r="E1685" i="13"/>
  <c r="I1685" i="13" s="1"/>
  <c r="E1686" i="13"/>
  <c r="I1686" i="13" s="1"/>
  <c r="E1687" i="13"/>
  <c r="I1687" i="13" s="1"/>
  <c r="E1688" i="13"/>
  <c r="I1688" i="13" s="1"/>
  <c r="E1689" i="13"/>
  <c r="I1689" i="13" s="1"/>
  <c r="E1690" i="13"/>
  <c r="I1690" i="13" s="1"/>
  <c r="E1691" i="13"/>
  <c r="I1691" i="13" s="1"/>
  <c r="E1692" i="13"/>
  <c r="I1692" i="13" s="1"/>
  <c r="E1693" i="13"/>
  <c r="I1693" i="13" s="1"/>
  <c r="E1694" i="13"/>
  <c r="I1694" i="13" s="1"/>
  <c r="E1695" i="13"/>
  <c r="I1695" i="13" s="1"/>
  <c r="E1696" i="13"/>
  <c r="I1696" i="13" s="1"/>
  <c r="E1697" i="13"/>
  <c r="I1697" i="13" s="1"/>
  <c r="E1698" i="13"/>
  <c r="I1698" i="13" s="1"/>
  <c r="E1699" i="13"/>
  <c r="I1699" i="13" s="1"/>
  <c r="E1700" i="13"/>
  <c r="I1700" i="13" s="1"/>
  <c r="E1701" i="13"/>
  <c r="I1701" i="13" s="1"/>
  <c r="E1702" i="13"/>
  <c r="I1702" i="13" s="1"/>
  <c r="E1703" i="13"/>
  <c r="I1703" i="13" s="1"/>
  <c r="E1704" i="13"/>
  <c r="I1704" i="13" s="1"/>
  <c r="E1705" i="13"/>
  <c r="I1705" i="13" s="1"/>
  <c r="E1706" i="13"/>
  <c r="I1706" i="13" s="1"/>
  <c r="E1707" i="13"/>
  <c r="I1707" i="13" s="1"/>
  <c r="E1708" i="13"/>
  <c r="I1708" i="13" s="1"/>
  <c r="E1709" i="13"/>
  <c r="I1709" i="13" s="1"/>
  <c r="E1710" i="13"/>
  <c r="I1710" i="13" s="1"/>
  <c r="E1711" i="13"/>
  <c r="I1711" i="13" s="1"/>
  <c r="E1712" i="13"/>
  <c r="I1712" i="13" s="1"/>
  <c r="E1713" i="13"/>
  <c r="I1713" i="13" s="1"/>
  <c r="E1714" i="13"/>
  <c r="I1714" i="13" s="1"/>
  <c r="E1715" i="13"/>
  <c r="I1715" i="13" s="1"/>
  <c r="E1716" i="13"/>
  <c r="I1716" i="13" s="1"/>
  <c r="E1717" i="13"/>
  <c r="I1717" i="13" s="1"/>
  <c r="E1718" i="13"/>
  <c r="I1718" i="13" s="1"/>
  <c r="E1719" i="13"/>
  <c r="I1719" i="13" s="1"/>
  <c r="E1720" i="13"/>
  <c r="I1720" i="13" s="1"/>
  <c r="E1721" i="13"/>
  <c r="I1721" i="13" s="1"/>
  <c r="E1722" i="13"/>
  <c r="I1722" i="13" s="1"/>
  <c r="E1723" i="13"/>
  <c r="I1723" i="13" s="1"/>
  <c r="E1724" i="13"/>
  <c r="I1724" i="13" s="1"/>
  <c r="E1725" i="13"/>
  <c r="I1725" i="13" s="1"/>
  <c r="E1726" i="13"/>
  <c r="I1726" i="13" s="1"/>
  <c r="E1727" i="13"/>
  <c r="I1727" i="13" s="1"/>
  <c r="E1728" i="13"/>
  <c r="I1728" i="13" s="1"/>
  <c r="E1729" i="13"/>
  <c r="I1729" i="13" s="1"/>
  <c r="E1730" i="13"/>
  <c r="I1730" i="13" s="1"/>
  <c r="E1731" i="13"/>
  <c r="I1731" i="13" s="1"/>
  <c r="E1732" i="13"/>
  <c r="I1732" i="13" s="1"/>
  <c r="E1733" i="13"/>
  <c r="I1733" i="13" s="1"/>
  <c r="E1734" i="13"/>
  <c r="I1734" i="13" s="1"/>
  <c r="E1735" i="13"/>
  <c r="I1735" i="13" s="1"/>
  <c r="E1736" i="13"/>
  <c r="I1736" i="13" s="1"/>
  <c r="E1737" i="13"/>
  <c r="I1737" i="13" s="1"/>
  <c r="E1738" i="13"/>
  <c r="I1738" i="13" s="1"/>
  <c r="E1739" i="13"/>
  <c r="I1739" i="13" s="1"/>
  <c r="E1740" i="13"/>
  <c r="I1740" i="13" s="1"/>
  <c r="E1741" i="13"/>
  <c r="I1741" i="13" s="1"/>
  <c r="E1742" i="13"/>
  <c r="I1742" i="13" s="1"/>
  <c r="E1743" i="13"/>
  <c r="I1743" i="13" s="1"/>
  <c r="E1744" i="13"/>
  <c r="I1744" i="13" s="1"/>
  <c r="E1745" i="13"/>
  <c r="I1745" i="13" s="1"/>
  <c r="E1746" i="13"/>
  <c r="I1746" i="13" s="1"/>
  <c r="E1747" i="13"/>
  <c r="I1747" i="13" s="1"/>
  <c r="E1748" i="13"/>
  <c r="I1748" i="13" s="1"/>
  <c r="E1749" i="13"/>
  <c r="I1749" i="13" s="1"/>
  <c r="E1750" i="13"/>
  <c r="I1750" i="13" s="1"/>
  <c r="E1751" i="13"/>
  <c r="I1751" i="13" s="1"/>
  <c r="E1752" i="13"/>
  <c r="I1752" i="13" s="1"/>
  <c r="E1753" i="13"/>
  <c r="I1753" i="13" s="1"/>
  <c r="E1754" i="13"/>
  <c r="I1754" i="13" s="1"/>
  <c r="E1755" i="13"/>
  <c r="I1755" i="13" s="1"/>
  <c r="E1756" i="13"/>
  <c r="I1756" i="13" s="1"/>
  <c r="E1757" i="13"/>
  <c r="I1757" i="13" s="1"/>
  <c r="E1758" i="13"/>
  <c r="I1758" i="13" s="1"/>
  <c r="E1759" i="13"/>
  <c r="I1759" i="13" s="1"/>
  <c r="E1760" i="13"/>
  <c r="I1760" i="13" s="1"/>
  <c r="E1761" i="13"/>
  <c r="I1761" i="13" s="1"/>
  <c r="E1762" i="13"/>
  <c r="I1762" i="13" s="1"/>
  <c r="E1763" i="13"/>
  <c r="I1763" i="13" s="1"/>
  <c r="E1764" i="13"/>
  <c r="I1764" i="13" s="1"/>
  <c r="E1765" i="13"/>
  <c r="I1765" i="13" s="1"/>
  <c r="E1766" i="13"/>
  <c r="I1766" i="13" s="1"/>
  <c r="E1767" i="13"/>
  <c r="I1767" i="13" s="1"/>
  <c r="E1768" i="13"/>
  <c r="I1768" i="13" s="1"/>
  <c r="E1769" i="13"/>
  <c r="I1769" i="13" s="1"/>
  <c r="E1770" i="13"/>
  <c r="I1770" i="13" s="1"/>
  <c r="E1771" i="13"/>
  <c r="I1771" i="13" s="1"/>
  <c r="E1772" i="13"/>
  <c r="I1772" i="13" s="1"/>
  <c r="E1773" i="13"/>
  <c r="I1773" i="13" s="1"/>
  <c r="E1774" i="13"/>
  <c r="I1774" i="13" s="1"/>
  <c r="E1775" i="13"/>
  <c r="I1775" i="13" s="1"/>
  <c r="E1776" i="13"/>
  <c r="I1776" i="13" s="1"/>
  <c r="E1777" i="13"/>
  <c r="I1777" i="13" s="1"/>
  <c r="E1778" i="13"/>
  <c r="I1778" i="13" s="1"/>
  <c r="E1779" i="13"/>
  <c r="I1779" i="13" s="1"/>
  <c r="E1780" i="13"/>
  <c r="I1780" i="13" s="1"/>
  <c r="E1781" i="13"/>
  <c r="I1781" i="13" s="1"/>
  <c r="E1782" i="13"/>
  <c r="I1782" i="13" s="1"/>
  <c r="E1783" i="13"/>
  <c r="I1783" i="13" s="1"/>
  <c r="E1784" i="13"/>
  <c r="I1784" i="13" s="1"/>
  <c r="E1785" i="13"/>
  <c r="I1785" i="13" s="1"/>
  <c r="E1786" i="13"/>
  <c r="I1786" i="13" s="1"/>
  <c r="E1787" i="13"/>
  <c r="I1787" i="13" s="1"/>
  <c r="E1788" i="13"/>
  <c r="I1788" i="13" s="1"/>
  <c r="E1789" i="13"/>
  <c r="I1789" i="13" s="1"/>
  <c r="E1790" i="13"/>
  <c r="I1790" i="13" s="1"/>
  <c r="E1791" i="13"/>
  <c r="I1791" i="13" s="1"/>
  <c r="E1792" i="13"/>
  <c r="I1792" i="13" s="1"/>
  <c r="E1793" i="13"/>
  <c r="I1793" i="13" s="1"/>
  <c r="E1794" i="13"/>
  <c r="I1794" i="13" s="1"/>
  <c r="E1795" i="13"/>
  <c r="I1795" i="13" s="1"/>
  <c r="E1796" i="13"/>
  <c r="I1796" i="13" s="1"/>
  <c r="E1797" i="13"/>
  <c r="I1797" i="13" s="1"/>
  <c r="E1798" i="13"/>
  <c r="I1798" i="13" s="1"/>
  <c r="E1799" i="13"/>
  <c r="I1799" i="13" s="1"/>
  <c r="E1800" i="13"/>
  <c r="I1800" i="13" s="1"/>
  <c r="E1801" i="13"/>
  <c r="I1801" i="13" s="1"/>
  <c r="E1802" i="13"/>
  <c r="I1802" i="13" s="1"/>
  <c r="E1803" i="13"/>
  <c r="I1803" i="13" s="1"/>
  <c r="E1804" i="13"/>
  <c r="I1804" i="13" s="1"/>
  <c r="E1805" i="13"/>
  <c r="I1805" i="13" s="1"/>
  <c r="E1806" i="13"/>
  <c r="I1806" i="13" s="1"/>
  <c r="E1807" i="13"/>
  <c r="I1807" i="13" s="1"/>
  <c r="E1808" i="13"/>
  <c r="I1808" i="13" s="1"/>
  <c r="E1809" i="13"/>
  <c r="I1809" i="13" s="1"/>
  <c r="E1810" i="13"/>
  <c r="I1810" i="13" s="1"/>
  <c r="E1811" i="13"/>
  <c r="I1811" i="13" s="1"/>
  <c r="E1812" i="13"/>
  <c r="I1812" i="13" s="1"/>
  <c r="E1813" i="13"/>
  <c r="I1813" i="13" s="1"/>
  <c r="E1814" i="13"/>
  <c r="I1814" i="13" s="1"/>
  <c r="E1815" i="13"/>
  <c r="I1815" i="13" s="1"/>
  <c r="E1816" i="13"/>
  <c r="I1816" i="13" s="1"/>
  <c r="E1817" i="13"/>
  <c r="I1817" i="13" s="1"/>
  <c r="E1818" i="13"/>
  <c r="I1818" i="13" s="1"/>
  <c r="E1819" i="13"/>
  <c r="I1819" i="13" s="1"/>
  <c r="E1820" i="13"/>
  <c r="I1820" i="13" s="1"/>
  <c r="E1821" i="13"/>
  <c r="I1821" i="13" s="1"/>
  <c r="E1822" i="13"/>
  <c r="I1822" i="13" s="1"/>
  <c r="E1823" i="13"/>
  <c r="I1823" i="13" s="1"/>
  <c r="E1824" i="13"/>
  <c r="I1824" i="13" s="1"/>
  <c r="E1825" i="13"/>
  <c r="I1825" i="13" s="1"/>
  <c r="E1826" i="13"/>
  <c r="I1826" i="13" s="1"/>
  <c r="E1827" i="13"/>
  <c r="I1827" i="13" s="1"/>
  <c r="E1828" i="13"/>
  <c r="I1828" i="13" s="1"/>
  <c r="E1829" i="13"/>
  <c r="I1829" i="13" s="1"/>
  <c r="L1785" i="13" l="1"/>
  <c r="K1785" i="13"/>
  <c r="J1785" i="13"/>
  <c r="L1605" i="13"/>
  <c r="K1605" i="13"/>
  <c r="J1605" i="13"/>
  <c r="L1569" i="13"/>
  <c r="K1569" i="13"/>
  <c r="J1569" i="13"/>
  <c r="L1317" i="13"/>
  <c r="K1317" i="13"/>
  <c r="J1317" i="13"/>
  <c r="L1209" i="13"/>
  <c r="K1209" i="13"/>
  <c r="J1209" i="13"/>
  <c r="L1137" i="13"/>
  <c r="K1137" i="13"/>
  <c r="J1137" i="13"/>
  <c r="L1029" i="13"/>
  <c r="K1029" i="13"/>
  <c r="J1029" i="13"/>
  <c r="L993" i="13"/>
  <c r="K993" i="13"/>
  <c r="J993" i="13"/>
  <c r="L669" i="13"/>
  <c r="K669" i="13"/>
  <c r="J669" i="13"/>
  <c r="K561" i="13"/>
  <c r="L561" i="13"/>
  <c r="J561" i="13"/>
  <c r="K1776" i="13"/>
  <c r="J1776" i="13"/>
  <c r="L1776" i="13"/>
  <c r="K1704" i="13"/>
  <c r="J1704" i="13"/>
  <c r="L1704" i="13"/>
  <c r="K1668" i="13"/>
  <c r="J1668" i="13"/>
  <c r="L1668" i="13"/>
  <c r="K1632" i="13"/>
  <c r="J1632" i="13"/>
  <c r="L1632" i="13"/>
  <c r="K1596" i="13"/>
  <c r="J1596" i="13"/>
  <c r="L1596" i="13"/>
  <c r="K1560" i="13"/>
  <c r="J1560" i="13"/>
  <c r="L1560" i="13"/>
  <c r="K1524" i="13"/>
  <c r="J1524" i="13"/>
  <c r="L1524" i="13"/>
  <c r="K1488" i="13"/>
  <c r="J1488" i="13"/>
  <c r="L1488" i="13"/>
  <c r="K1452" i="13"/>
  <c r="J1452" i="13"/>
  <c r="L1452" i="13"/>
  <c r="K1416" i="13"/>
  <c r="J1416" i="13"/>
  <c r="L1416" i="13"/>
  <c r="K1380" i="13"/>
  <c r="J1380" i="13"/>
  <c r="L1380" i="13"/>
  <c r="K1344" i="13"/>
  <c r="J1344" i="13"/>
  <c r="L1344" i="13"/>
  <c r="K1308" i="13"/>
  <c r="J1308" i="13"/>
  <c r="L1308" i="13"/>
  <c r="K1272" i="13"/>
  <c r="J1272" i="13"/>
  <c r="L1272" i="13"/>
  <c r="K1236" i="13"/>
  <c r="J1236" i="13"/>
  <c r="L1236" i="13"/>
  <c r="K1200" i="13"/>
  <c r="J1200" i="13"/>
  <c r="L1200" i="13"/>
  <c r="K1164" i="13"/>
  <c r="J1164" i="13"/>
  <c r="L1164" i="13"/>
  <c r="K1128" i="13"/>
  <c r="J1128" i="13"/>
  <c r="L1128" i="13"/>
  <c r="K1092" i="13"/>
  <c r="J1092" i="13"/>
  <c r="L1092" i="13"/>
  <c r="K1056" i="13"/>
  <c r="J1056" i="13"/>
  <c r="L1056" i="13"/>
  <c r="K1020" i="13"/>
  <c r="J1020" i="13"/>
  <c r="L1020" i="13"/>
  <c r="K984" i="13"/>
  <c r="J984" i="13"/>
  <c r="L984" i="13"/>
  <c r="K948" i="13"/>
  <c r="J948" i="13"/>
  <c r="L948" i="13"/>
  <c r="K912" i="13"/>
  <c r="J912" i="13"/>
  <c r="L912" i="13"/>
  <c r="K876" i="13"/>
  <c r="J876" i="13"/>
  <c r="L876" i="13"/>
  <c r="K840" i="13"/>
  <c r="J840" i="13"/>
  <c r="L840" i="13"/>
  <c r="L804" i="13"/>
  <c r="K804" i="13"/>
  <c r="J804" i="13"/>
  <c r="L768" i="13"/>
  <c r="J768" i="13"/>
  <c r="K768" i="13"/>
  <c r="L732" i="13"/>
  <c r="K732" i="13"/>
  <c r="J732" i="13"/>
  <c r="L696" i="13"/>
  <c r="J696" i="13"/>
  <c r="K696" i="13"/>
  <c r="L660" i="13"/>
  <c r="J660" i="13"/>
  <c r="K660" i="13"/>
  <c r="L624" i="13"/>
  <c r="K624" i="13"/>
  <c r="J624" i="13"/>
  <c r="L588" i="13"/>
  <c r="J588" i="13"/>
  <c r="K588" i="13"/>
  <c r="L552" i="13"/>
  <c r="K552" i="13"/>
  <c r="J552" i="13"/>
  <c r="L1749" i="13"/>
  <c r="K1749" i="13"/>
  <c r="J1749" i="13"/>
  <c r="L1641" i="13"/>
  <c r="K1641" i="13"/>
  <c r="J1641" i="13"/>
  <c r="L1353" i="13"/>
  <c r="K1353" i="13"/>
  <c r="J1353" i="13"/>
  <c r="L1173" i="13"/>
  <c r="K1173" i="13"/>
  <c r="J1173" i="13"/>
  <c r="L1065" i="13"/>
  <c r="K1065" i="13"/>
  <c r="J1065" i="13"/>
  <c r="L957" i="13"/>
  <c r="K957" i="13"/>
  <c r="J957" i="13"/>
  <c r="L921" i="13"/>
  <c r="K921" i="13"/>
  <c r="J921" i="13"/>
  <c r="L885" i="13"/>
  <c r="K885" i="13"/>
  <c r="J885" i="13"/>
  <c r="L777" i="13"/>
  <c r="K777" i="13"/>
  <c r="J777" i="13"/>
  <c r="K741" i="13"/>
  <c r="L741" i="13"/>
  <c r="J741" i="13"/>
  <c r="L705" i="13"/>
  <c r="K705" i="13"/>
  <c r="J705" i="13"/>
  <c r="K633" i="13"/>
  <c r="L633" i="13"/>
  <c r="J633" i="13"/>
  <c r="L597" i="13"/>
  <c r="K597" i="13"/>
  <c r="J597" i="13"/>
  <c r="J1803" i="13"/>
  <c r="L1803" i="13"/>
  <c r="K1803" i="13"/>
  <c r="J1695" i="13"/>
  <c r="L1695" i="13"/>
  <c r="K1695" i="13"/>
  <c r="J1659" i="13"/>
  <c r="L1659" i="13"/>
  <c r="K1659" i="13"/>
  <c r="J1623" i="13"/>
  <c r="L1623" i="13"/>
  <c r="K1623" i="13"/>
  <c r="J1587" i="13"/>
  <c r="L1587" i="13"/>
  <c r="K1587" i="13"/>
  <c r="J1551" i="13"/>
  <c r="L1551" i="13"/>
  <c r="K1551" i="13"/>
  <c r="J1515" i="13"/>
  <c r="L1515" i="13"/>
  <c r="K1515" i="13"/>
  <c r="J1479" i="13"/>
  <c r="L1479" i="13"/>
  <c r="K1479" i="13"/>
  <c r="J1443" i="13"/>
  <c r="L1443" i="13"/>
  <c r="K1443" i="13"/>
  <c r="J1407" i="13"/>
  <c r="L1407" i="13"/>
  <c r="K1407" i="13"/>
  <c r="J1371" i="13"/>
  <c r="L1371" i="13"/>
  <c r="K1371" i="13"/>
  <c r="J1335" i="13"/>
  <c r="L1335" i="13"/>
  <c r="K1335" i="13"/>
  <c r="J1299" i="13"/>
  <c r="L1299" i="13"/>
  <c r="K1299" i="13"/>
  <c r="J1263" i="13"/>
  <c r="L1263" i="13"/>
  <c r="K1263" i="13"/>
  <c r="J1227" i="13"/>
  <c r="L1227" i="13"/>
  <c r="K1227" i="13"/>
  <c r="J1191" i="13"/>
  <c r="L1191" i="13"/>
  <c r="K1191" i="13"/>
  <c r="J1155" i="13"/>
  <c r="L1155" i="13"/>
  <c r="K1155" i="13"/>
  <c r="J1119" i="13"/>
  <c r="L1119" i="13"/>
  <c r="K1119" i="13"/>
  <c r="J1083" i="13"/>
  <c r="L1083" i="13"/>
  <c r="K1083" i="13"/>
  <c r="J1047" i="13"/>
  <c r="L1047" i="13"/>
  <c r="K1047" i="13"/>
  <c r="J1011" i="13"/>
  <c r="L1011" i="13"/>
  <c r="K1011" i="13"/>
  <c r="J975" i="13"/>
  <c r="L975" i="13"/>
  <c r="K975" i="13"/>
  <c r="J939" i="13"/>
  <c r="L939" i="13"/>
  <c r="K939" i="13"/>
  <c r="J903" i="13"/>
  <c r="L903" i="13"/>
  <c r="K903" i="13"/>
  <c r="J867" i="13"/>
  <c r="L867" i="13"/>
  <c r="K867" i="13"/>
  <c r="J831" i="13"/>
  <c r="L831" i="13"/>
  <c r="K831" i="13"/>
  <c r="K795" i="13"/>
  <c r="J795" i="13"/>
  <c r="L795" i="13"/>
  <c r="K759" i="13"/>
  <c r="J759" i="13"/>
  <c r="L759" i="13"/>
  <c r="K723" i="13"/>
  <c r="J723" i="13"/>
  <c r="L723" i="13"/>
  <c r="K687" i="13"/>
  <c r="J687" i="13"/>
  <c r="L687" i="13"/>
  <c r="K651" i="13"/>
  <c r="J651" i="13"/>
  <c r="L651" i="13"/>
  <c r="K615" i="13"/>
  <c r="J615" i="13"/>
  <c r="L615" i="13"/>
  <c r="K579" i="13"/>
  <c r="J579" i="13"/>
  <c r="L579" i="13"/>
  <c r="K543" i="13"/>
  <c r="J543" i="13"/>
  <c r="L543" i="13"/>
  <c r="L1821" i="13"/>
  <c r="K1821" i="13"/>
  <c r="J1821" i="13"/>
  <c r="L1713" i="13"/>
  <c r="K1713" i="13"/>
  <c r="J1713" i="13"/>
  <c r="L1677" i="13"/>
  <c r="K1677" i="13"/>
  <c r="J1677" i="13"/>
  <c r="L1533" i="13"/>
  <c r="K1533" i="13"/>
  <c r="J1533" i="13"/>
  <c r="L1497" i="13"/>
  <c r="K1497" i="13"/>
  <c r="J1497" i="13"/>
  <c r="L1461" i="13"/>
  <c r="K1461" i="13"/>
  <c r="J1461" i="13"/>
  <c r="L1425" i="13"/>
  <c r="K1425" i="13"/>
  <c r="J1425" i="13"/>
  <c r="L1389" i="13"/>
  <c r="K1389" i="13"/>
  <c r="J1389" i="13"/>
  <c r="L1281" i="13"/>
  <c r="K1281" i="13"/>
  <c r="J1281" i="13"/>
  <c r="L1245" i="13"/>
  <c r="K1245" i="13"/>
  <c r="J1245" i="13"/>
  <c r="L1101" i="13"/>
  <c r="K1101" i="13"/>
  <c r="J1101" i="13"/>
  <c r="L849" i="13"/>
  <c r="K849" i="13"/>
  <c r="J849" i="13"/>
  <c r="L813" i="13"/>
  <c r="K813" i="13"/>
  <c r="J813" i="13"/>
  <c r="K1812" i="13"/>
  <c r="J1812" i="13"/>
  <c r="L1812" i="13"/>
  <c r="K1740" i="13"/>
  <c r="J1740" i="13"/>
  <c r="L1740" i="13"/>
  <c r="J1767" i="13"/>
  <c r="L1767" i="13"/>
  <c r="K1767" i="13"/>
  <c r="J1731" i="13"/>
  <c r="L1731" i="13"/>
  <c r="K1731" i="13"/>
  <c r="L1794" i="13"/>
  <c r="K1794" i="13"/>
  <c r="J1794" i="13"/>
  <c r="L1758" i="13"/>
  <c r="K1758" i="13"/>
  <c r="J1758" i="13"/>
  <c r="L1722" i="13"/>
  <c r="K1722" i="13"/>
  <c r="J1722" i="13"/>
  <c r="L1686" i="13"/>
  <c r="K1686" i="13"/>
  <c r="J1686" i="13"/>
  <c r="L1650" i="13"/>
  <c r="K1650" i="13"/>
  <c r="J1650" i="13"/>
  <c r="L1614" i="13"/>
  <c r="K1614" i="13"/>
  <c r="J1614" i="13"/>
  <c r="L1578" i="13"/>
  <c r="K1578" i="13"/>
  <c r="J1578" i="13"/>
  <c r="L1542" i="13"/>
  <c r="K1542" i="13"/>
  <c r="J1542" i="13"/>
  <c r="L1506" i="13"/>
  <c r="K1506" i="13"/>
  <c r="J1506" i="13"/>
  <c r="L1470" i="13"/>
  <c r="K1470" i="13"/>
  <c r="J1470" i="13"/>
  <c r="L1434" i="13"/>
  <c r="K1434" i="13"/>
  <c r="J1434" i="13"/>
  <c r="L1398" i="13"/>
  <c r="K1398" i="13"/>
  <c r="J1398" i="13"/>
  <c r="L1362" i="13"/>
  <c r="K1362" i="13"/>
  <c r="J1362" i="13"/>
  <c r="L1326" i="13"/>
  <c r="K1326" i="13"/>
  <c r="J1326" i="13"/>
  <c r="L1290" i="13"/>
  <c r="K1290" i="13"/>
  <c r="J1290" i="13"/>
  <c r="L1254" i="13"/>
  <c r="K1254" i="13"/>
  <c r="J1254" i="13"/>
  <c r="L1218" i="13"/>
  <c r="K1218" i="13"/>
  <c r="J1218" i="13"/>
  <c r="L1182" i="13"/>
  <c r="K1182" i="13"/>
  <c r="J1182" i="13"/>
  <c r="L1146" i="13"/>
  <c r="K1146" i="13"/>
  <c r="J1146" i="13"/>
  <c r="L1110" i="13"/>
  <c r="K1110" i="13"/>
  <c r="J1110" i="13"/>
  <c r="L1074" i="13"/>
  <c r="K1074" i="13"/>
  <c r="J1074" i="13"/>
  <c r="L1038" i="13"/>
  <c r="K1038" i="13"/>
  <c r="J1038" i="13"/>
  <c r="L1002" i="13"/>
  <c r="K1002" i="13"/>
  <c r="J1002" i="13"/>
  <c r="L966" i="13"/>
  <c r="K966" i="13"/>
  <c r="J966" i="13"/>
  <c r="L930" i="13"/>
  <c r="K930" i="13"/>
  <c r="J930" i="13"/>
  <c r="L894" i="13"/>
  <c r="K894" i="13"/>
  <c r="J894" i="13"/>
  <c r="L858" i="13"/>
  <c r="K858" i="13"/>
  <c r="J858" i="13"/>
  <c r="L822" i="13"/>
  <c r="K822" i="13"/>
  <c r="J822" i="13"/>
  <c r="J786" i="13"/>
  <c r="L786" i="13"/>
  <c r="K786" i="13"/>
  <c r="J750" i="13"/>
  <c r="L750" i="13"/>
  <c r="K750" i="13"/>
  <c r="J714" i="13"/>
  <c r="L714" i="13"/>
  <c r="K714" i="13"/>
  <c r="J678" i="13"/>
  <c r="L678" i="13"/>
  <c r="K678" i="13"/>
  <c r="J642" i="13"/>
  <c r="L642" i="13"/>
  <c r="K642" i="13"/>
  <c r="J606" i="13"/>
  <c r="L606" i="13"/>
  <c r="K606" i="13"/>
  <c r="J570" i="13"/>
  <c r="L570" i="13"/>
  <c r="K570" i="13"/>
  <c r="J534" i="13"/>
  <c r="L534" i="13"/>
  <c r="K534" i="13"/>
  <c r="I4" i="12"/>
  <c r="I3" i="12"/>
  <c r="I7" i="12"/>
  <c r="I6" i="12"/>
  <c r="I5" i="12" l="1"/>
  <c r="E533" i="13" l="1"/>
  <c r="I533" i="13" s="1"/>
  <c r="E532" i="13"/>
  <c r="I532" i="13" s="1"/>
  <c r="E531" i="13"/>
  <c r="I531" i="13" s="1"/>
  <c r="E530" i="13"/>
  <c r="I530" i="13" s="1"/>
  <c r="E529" i="13"/>
  <c r="I529" i="13" s="1"/>
  <c r="E528" i="13"/>
  <c r="I528" i="13" s="1"/>
  <c r="E527" i="13"/>
  <c r="I527" i="13" s="1"/>
  <c r="E526" i="13"/>
  <c r="I526" i="13" s="1"/>
  <c r="E525" i="13"/>
  <c r="I525" i="13" s="1"/>
  <c r="E524" i="13"/>
  <c r="I524" i="13" s="1"/>
  <c r="E523" i="13"/>
  <c r="I523" i="13" s="1"/>
  <c r="E522" i="13"/>
  <c r="I522" i="13" s="1"/>
  <c r="E521" i="13"/>
  <c r="I521" i="13" s="1"/>
  <c r="E520" i="13"/>
  <c r="I520" i="13" s="1"/>
  <c r="E519" i="13"/>
  <c r="I519" i="13" s="1"/>
  <c r="E518" i="13"/>
  <c r="I518" i="13" s="1"/>
  <c r="E517" i="13"/>
  <c r="I517" i="13" s="1"/>
  <c r="E516" i="13"/>
  <c r="I516" i="13" s="1"/>
  <c r="E515" i="13"/>
  <c r="I515" i="13" s="1"/>
  <c r="E514" i="13"/>
  <c r="I514" i="13" s="1"/>
  <c r="E513" i="13"/>
  <c r="I513" i="13" s="1"/>
  <c r="E512" i="13"/>
  <c r="I512" i="13" s="1"/>
  <c r="E511" i="13"/>
  <c r="I511" i="13" s="1"/>
  <c r="E510" i="13"/>
  <c r="I510" i="13" s="1"/>
  <c r="E509" i="13"/>
  <c r="I509" i="13" s="1"/>
  <c r="E508" i="13"/>
  <c r="I508" i="13" s="1"/>
  <c r="E507" i="13"/>
  <c r="I507" i="13" s="1"/>
  <c r="E506" i="13"/>
  <c r="I506" i="13" s="1"/>
  <c r="E505" i="13"/>
  <c r="I505" i="13" s="1"/>
  <c r="E504" i="13"/>
  <c r="I504" i="13" s="1"/>
  <c r="E503" i="13"/>
  <c r="I503" i="13" s="1"/>
  <c r="E502" i="13"/>
  <c r="I502" i="13" s="1"/>
  <c r="E501" i="13"/>
  <c r="I501" i="13" s="1"/>
  <c r="E500" i="13"/>
  <c r="I500" i="13" s="1"/>
  <c r="E499" i="13"/>
  <c r="I499" i="13" s="1"/>
  <c r="E498" i="13"/>
  <c r="I498" i="13" s="1"/>
  <c r="E497" i="13"/>
  <c r="I497" i="13" s="1"/>
  <c r="E496" i="13"/>
  <c r="I496" i="13" s="1"/>
  <c r="E495" i="13"/>
  <c r="I495" i="13" s="1"/>
  <c r="E494" i="13"/>
  <c r="I494" i="13" s="1"/>
  <c r="E493" i="13"/>
  <c r="I493" i="13" s="1"/>
  <c r="E492" i="13"/>
  <c r="I492" i="13" s="1"/>
  <c r="E491" i="13"/>
  <c r="I491" i="13" s="1"/>
  <c r="E490" i="13"/>
  <c r="I490" i="13" s="1"/>
  <c r="E489" i="13"/>
  <c r="I489" i="13" s="1"/>
  <c r="E488" i="13"/>
  <c r="I488" i="13" s="1"/>
  <c r="E487" i="13"/>
  <c r="I487" i="13" s="1"/>
  <c r="E486" i="13"/>
  <c r="I486" i="13" s="1"/>
  <c r="E485" i="13"/>
  <c r="I485" i="13" s="1"/>
  <c r="E484" i="13"/>
  <c r="I484" i="13" s="1"/>
  <c r="E483" i="13"/>
  <c r="I483" i="13" s="1"/>
  <c r="E482" i="13"/>
  <c r="I482" i="13" s="1"/>
  <c r="E481" i="13"/>
  <c r="I481" i="13" s="1"/>
  <c r="E480" i="13"/>
  <c r="I480" i="13" s="1"/>
  <c r="E479" i="13"/>
  <c r="I479" i="13" s="1"/>
  <c r="E478" i="13"/>
  <c r="I478" i="13" s="1"/>
  <c r="E477" i="13"/>
  <c r="I477" i="13" s="1"/>
  <c r="E476" i="13"/>
  <c r="I476" i="13" s="1"/>
  <c r="E475" i="13"/>
  <c r="I475" i="13" s="1"/>
  <c r="E474" i="13"/>
  <c r="I474" i="13" s="1"/>
  <c r="E473" i="13"/>
  <c r="I473" i="13" s="1"/>
  <c r="E472" i="13"/>
  <c r="I472" i="13" s="1"/>
  <c r="E471" i="13"/>
  <c r="I471" i="13" s="1"/>
  <c r="E470" i="13"/>
  <c r="I470" i="13" s="1"/>
  <c r="E469" i="13"/>
  <c r="I469" i="13" s="1"/>
  <c r="E468" i="13"/>
  <c r="I468" i="13" s="1"/>
  <c r="E467" i="13"/>
  <c r="I467" i="13" s="1"/>
  <c r="E466" i="13"/>
  <c r="I466" i="13" s="1"/>
  <c r="E465" i="13"/>
  <c r="I465" i="13" s="1"/>
  <c r="E464" i="13"/>
  <c r="I464" i="13" s="1"/>
  <c r="E463" i="13"/>
  <c r="I463" i="13" s="1"/>
  <c r="E462" i="13"/>
  <c r="I462" i="13" s="1"/>
  <c r="E461" i="13"/>
  <c r="I461" i="13" s="1"/>
  <c r="E460" i="13"/>
  <c r="I460" i="13" s="1"/>
  <c r="E459" i="13"/>
  <c r="I459" i="13" s="1"/>
  <c r="E458" i="13"/>
  <c r="I458" i="13" s="1"/>
  <c r="E457" i="13"/>
  <c r="I457" i="13" s="1"/>
  <c r="E456" i="13"/>
  <c r="I456" i="13" s="1"/>
  <c r="E455" i="13"/>
  <c r="I455" i="13" s="1"/>
  <c r="E454" i="13"/>
  <c r="I454" i="13" s="1"/>
  <c r="E453" i="13"/>
  <c r="I453" i="13" s="1"/>
  <c r="E452" i="13"/>
  <c r="I452" i="13" s="1"/>
  <c r="E451" i="13"/>
  <c r="I451" i="13" s="1"/>
  <c r="E450" i="13"/>
  <c r="I450" i="13" s="1"/>
  <c r="E449" i="13"/>
  <c r="I449" i="13" s="1"/>
  <c r="E448" i="13"/>
  <c r="I448" i="13" s="1"/>
  <c r="E447" i="13"/>
  <c r="I447" i="13" s="1"/>
  <c r="E446" i="13"/>
  <c r="I446" i="13" s="1"/>
  <c r="E445" i="13"/>
  <c r="I445" i="13" s="1"/>
  <c r="E444" i="13"/>
  <c r="I444" i="13" s="1"/>
  <c r="E443" i="13"/>
  <c r="I443" i="13" s="1"/>
  <c r="E442" i="13"/>
  <c r="I442" i="13" s="1"/>
  <c r="E441" i="13"/>
  <c r="I441" i="13" s="1"/>
  <c r="E440" i="13"/>
  <c r="I440" i="13" s="1"/>
  <c r="E439" i="13"/>
  <c r="I439" i="13" s="1"/>
  <c r="E438" i="13"/>
  <c r="I438" i="13" s="1"/>
  <c r="E437" i="13"/>
  <c r="I437" i="13" s="1"/>
  <c r="E436" i="13"/>
  <c r="I436" i="13" s="1"/>
  <c r="E435" i="13"/>
  <c r="I435" i="13" s="1"/>
  <c r="E434" i="13"/>
  <c r="I434" i="13" s="1"/>
  <c r="E433" i="13"/>
  <c r="I433" i="13" s="1"/>
  <c r="E432" i="13"/>
  <c r="I432" i="13" s="1"/>
  <c r="E431" i="13"/>
  <c r="I431" i="13" s="1"/>
  <c r="E430" i="13"/>
  <c r="I430" i="13" s="1"/>
  <c r="E429" i="13"/>
  <c r="I429" i="13" s="1"/>
  <c r="E428" i="13"/>
  <c r="I428" i="13" s="1"/>
  <c r="E427" i="13"/>
  <c r="I427" i="13" s="1"/>
  <c r="E426" i="13"/>
  <c r="I426" i="13" s="1"/>
  <c r="E425" i="13"/>
  <c r="I425" i="13" s="1"/>
  <c r="E424" i="13"/>
  <c r="I424" i="13" s="1"/>
  <c r="E423" i="13"/>
  <c r="I423" i="13" s="1"/>
  <c r="E422" i="13"/>
  <c r="I422" i="13" s="1"/>
  <c r="E421" i="13"/>
  <c r="I421" i="13" s="1"/>
  <c r="E420" i="13"/>
  <c r="I420" i="13" s="1"/>
  <c r="E419" i="13"/>
  <c r="I419" i="13" s="1"/>
  <c r="E418" i="13"/>
  <c r="I418" i="13" s="1"/>
  <c r="E417" i="13"/>
  <c r="I417" i="13" s="1"/>
  <c r="E416" i="13"/>
  <c r="I416" i="13" s="1"/>
  <c r="E415" i="13"/>
  <c r="I415" i="13" s="1"/>
  <c r="E414" i="13"/>
  <c r="I414" i="13" s="1"/>
  <c r="E413" i="13"/>
  <c r="I413" i="13" s="1"/>
  <c r="E412" i="13"/>
  <c r="I412" i="13" s="1"/>
  <c r="E411" i="13"/>
  <c r="I411" i="13" s="1"/>
  <c r="E410" i="13"/>
  <c r="I410" i="13" s="1"/>
  <c r="E409" i="13"/>
  <c r="I409" i="13" s="1"/>
  <c r="E408" i="13"/>
  <c r="I408" i="13" s="1"/>
  <c r="E407" i="13"/>
  <c r="I407" i="13" s="1"/>
  <c r="E406" i="13"/>
  <c r="I406" i="13" s="1"/>
  <c r="E405" i="13"/>
  <c r="I405" i="13" s="1"/>
  <c r="E404" i="13"/>
  <c r="I404" i="13" s="1"/>
  <c r="E403" i="13"/>
  <c r="I403" i="13" s="1"/>
  <c r="E402" i="13"/>
  <c r="I402" i="13" s="1"/>
  <c r="E401" i="13"/>
  <c r="I401" i="13" s="1"/>
  <c r="E400" i="13"/>
  <c r="I400" i="13" s="1"/>
  <c r="E399" i="13"/>
  <c r="I399" i="13" s="1"/>
  <c r="E398" i="13"/>
  <c r="I398" i="13" s="1"/>
  <c r="E397" i="13"/>
  <c r="I397" i="13" s="1"/>
  <c r="E396" i="13"/>
  <c r="I396" i="13" s="1"/>
  <c r="E395" i="13"/>
  <c r="I395" i="13" s="1"/>
  <c r="E394" i="13"/>
  <c r="I394" i="13" s="1"/>
  <c r="E393" i="13"/>
  <c r="I393" i="13" s="1"/>
  <c r="E392" i="13"/>
  <c r="I392" i="13" s="1"/>
  <c r="E391" i="13"/>
  <c r="I391" i="13" s="1"/>
  <c r="E390" i="13"/>
  <c r="I390" i="13" s="1"/>
  <c r="E389" i="13"/>
  <c r="I389" i="13" s="1"/>
  <c r="E388" i="13"/>
  <c r="I388" i="13" s="1"/>
  <c r="E387" i="13"/>
  <c r="I387" i="13" s="1"/>
  <c r="E386" i="13"/>
  <c r="I386" i="13" s="1"/>
  <c r="E385" i="13"/>
  <c r="I385" i="13" s="1"/>
  <c r="E384" i="13"/>
  <c r="I384" i="13" s="1"/>
  <c r="E383" i="13"/>
  <c r="I383" i="13" s="1"/>
  <c r="E382" i="13"/>
  <c r="I382" i="13" s="1"/>
  <c r="E381" i="13"/>
  <c r="I381" i="13" s="1"/>
  <c r="E380" i="13"/>
  <c r="I380" i="13" s="1"/>
  <c r="E379" i="13"/>
  <c r="I379" i="13" s="1"/>
  <c r="E378" i="13"/>
  <c r="I378" i="13" s="1"/>
  <c r="E377" i="13"/>
  <c r="I377" i="13" s="1"/>
  <c r="E376" i="13"/>
  <c r="I376" i="13" s="1"/>
  <c r="E375" i="13"/>
  <c r="I375" i="13" s="1"/>
  <c r="E374" i="13"/>
  <c r="I374" i="13" s="1"/>
  <c r="E373" i="13"/>
  <c r="I373" i="13" s="1"/>
  <c r="E372" i="13"/>
  <c r="I372" i="13" s="1"/>
  <c r="E371" i="13"/>
  <c r="I371" i="13" s="1"/>
  <c r="E370" i="13"/>
  <c r="I370" i="13" s="1"/>
  <c r="E369" i="13"/>
  <c r="I369" i="13" s="1"/>
  <c r="E368" i="13"/>
  <c r="I368" i="13" s="1"/>
  <c r="E367" i="13"/>
  <c r="I367" i="13" s="1"/>
  <c r="E366" i="13"/>
  <c r="I366" i="13" s="1"/>
  <c r="E365" i="13"/>
  <c r="I365" i="13" s="1"/>
  <c r="E364" i="13"/>
  <c r="I364" i="13" s="1"/>
  <c r="E363" i="13"/>
  <c r="I363" i="13" s="1"/>
  <c r="E362" i="13"/>
  <c r="I362" i="13" s="1"/>
  <c r="E361" i="13"/>
  <c r="I361" i="13" s="1"/>
  <c r="E360" i="13"/>
  <c r="I360" i="13" s="1"/>
  <c r="E359" i="13"/>
  <c r="I359" i="13" s="1"/>
  <c r="E358" i="13"/>
  <c r="I358" i="13" s="1"/>
  <c r="E357" i="13"/>
  <c r="I357" i="13" s="1"/>
  <c r="E356" i="13"/>
  <c r="I356" i="13" s="1"/>
  <c r="E355" i="13"/>
  <c r="I355" i="13" s="1"/>
  <c r="E354" i="13"/>
  <c r="I354" i="13" s="1"/>
  <c r="E353" i="13"/>
  <c r="I353" i="13" s="1"/>
  <c r="E352" i="13"/>
  <c r="I352" i="13" s="1"/>
  <c r="E351" i="13"/>
  <c r="I351" i="13" s="1"/>
  <c r="E350" i="13"/>
  <c r="I350" i="13" s="1"/>
  <c r="E349" i="13"/>
  <c r="I349" i="13" s="1"/>
  <c r="E348" i="13"/>
  <c r="I348" i="13" s="1"/>
  <c r="E347" i="13"/>
  <c r="I347" i="13" s="1"/>
  <c r="E346" i="13"/>
  <c r="I346" i="13" s="1"/>
  <c r="E345" i="13"/>
  <c r="I345" i="13" s="1"/>
  <c r="E344" i="13"/>
  <c r="I344" i="13" s="1"/>
  <c r="E343" i="13"/>
  <c r="I343" i="13" s="1"/>
  <c r="E342" i="13"/>
  <c r="I342" i="13" s="1"/>
  <c r="E341" i="13"/>
  <c r="I341" i="13" s="1"/>
  <c r="E340" i="13"/>
  <c r="I340" i="13" s="1"/>
  <c r="E339" i="13"/>
  <c r="I339" i="13" s="1"/>
  <c r="E338" i="13"/>
  <c r="I338" i="13" s="1"/>
  <c r="E337" i="13"/>
  <c r="I337" i="13" s="1"/>
  <c r="E336" i="13"/>
  <c r="I336" i="13" s="1"/>
  <c r="E335" i="13"/>
  <c r="I335" i="13" s="1"/>
  <c r="E334" i="13"/>
  <c r="I334" i="13" s="1"/>
  <c r="E333" i="13"/>
  <c r="I333" i="13" s="1"/>
  <c r="E332" i="13"/>
  <c r="I332" i="13" s="1"/>
  <c r="E331" i="13"/>
  <c r="I331" i="13" s="1"/>
  <c r="E330" i="13"/>
  <c r="I330" i="13" s="1"/>
  <c r="E329" i="13"/>
  <c r="I329" i="13" s="1"/>
  <c r="E328" i="13"/>
  <c r="I328" i="13" s="1"/>
  <c r="E327" i="13"/>
  <c r="I327" i="13" s="1"/>
  <c r="E326" i="13"/>
  <c r="I326" i="13" s="1"/>
  <c r="E325" i="13"/>
  <c r="I325" i="13" s="1"/>
  <c r="E324" i="13"/>
  <c r="I324" i="13" s="1"/>
  <c r="E323" i="13"/>
  <c r="I323" i="13" s="1"/>
  <c r="E322" i="13"/>
  <c r="I322" i="13" s="1"/>
  <c r="E321" i="13"/>
  <c r="I321" i="13" s="1"/>
  <c r="E320" i="13"/>
  <c r="I320" i="13" s="1"/>
  <c r="E319" i="13"/>
  <c r="I319" i="13" s="1"/>
  <c r="E318" i="13"/>
  <c r="I318" i="13" s="1"/>
  <c r="E317" i="13"/>
  <c r="I317" i="13" s="1"/>
  <c r="E316" i="13"/>
  <c r="I316" i="13" s="1"/>
  <c r="E315" i="13"/>
  <c r="I315" i="13" s="1"/>
  <c r="E314" i="13"/>
  <c r="I314" i="13" s="1"/>
  <c r="E313" i="13"/>
  <c r="I313" i="13" s="1"/>
  <c r="E312" i="13"/>
  <c r="I312" i="13" s="1"/>
  <c r="E311" i="13"/>
  <c r="I311" i="13" s="1"/>
  <c r="E310" i="13"/>
  <c r="I310" i="13" s="1"/>
  <c r="E309" i="13"/>
  <c r="I309" i="13" s="1"/>
  <c r="E308" i="13"/>
  <c r="I308" i="13" s="1"/>
  <c r="E307" i="13"/>
  <c r="I307" i="13" s="1"/>
  <c r="E306" i="13"/>
  <c r="I306" i="13" s="1"/>
  <c r="E305" i="13"/>
  <c r="I305" i="13" s="1"/>
  <c r="E304" i="13"/>
  <c r="I304" i="13" s="1"/>
  <c r="E303" i="13"/>
  <c r="I303" i="13" s="1"/>
  <c r="E302" i="13"/>
  <c r="I302" i="13" s="1"/>
  <c r="E301" i="13"/>
  <c r="I301" i="13" s="1"/>
  <c r="E300" i="13"/>
  <c r="I300" i="13" s="1"/>
  <c r="E299" i="13"/>
  <c r="I299" i="13" s="1"/>
  <c r="E298" i="13"/>
  <c r="I298" i="13" s="1"/>
  <c r="E297" i="13"/>
  <c r="I297" i="13" s="1"/>
  <c r="E296" i="13"/>
  <c r="I296" i="13" s="1"/>
  <c r="E295" i="13"/>
  <c r="I295" i="13" s="1"/>
  <c r="E294" i="13"/>
  <c r="I294" i="13" s="1"/>
  <c r="E293" i="13"/>
  <c r="I293" i="13" s="1"/>
  <c r="E292" i="13"/>
  <c r="I292" i="13" s="1"/>
  <c r="E291" i="13"/>
  <c r="I291" i="13" s="1"/>
  <c r="E290" i="13"/>
  <c r="I290" i="13" s="1"/>
  <c r="E289" i="13"/>
  <c r="I289" i="13" s="1"/>
  <c r="E288" i="13"/>
  <c r="I288" i="13" s="1"/>
  <c r="E287" i="13"/>
  <c r="I287" i="13" s="1"/>
  <c r="E286" i="13"/>
  <c r="I286" i="13" s="1"/>
  <c r="E285" i="13"/>
  <c r="I285" i="13" s="1"/>
  <c r="E284" i="13"/>
  <c r="I284" i="13" s="1"/>
  <c r="E283" i="13"/>
  <c r="I283" i="13" s="1"/>
  <c r="E282" i="13"/>
  <c r="I282" i="13" s="1"/>
  <c r="E281" i="13"/>
  <c r="I281" i="13" s="1"/>
  <c r="E280" i="13"/>
  <c r="I280" i="13" s="1"/>
  <c r="E279" i="13"/>
  <c r="I279" i="13" s="1"/>
  <c r="E278" i="13"/>
  <c r="I278" i="13" s="1"/>
  <c r="E277" i="13"/>
  <c r="I277" i="13" s="1"/>
  <c r="E276" i="13"/>
  <c r="I276" i="13" s="1"/>
  <c r="E275" i="13"/>
  <c r="I275" i="13" s="1"/>
  <c r="E274" i="13"/>
  <c r="I274" i="13" s="1"/>
  <c r="E273" i="13"/>
  <c r="I273" i="13" s="1"/>
  <c r="E272" i="13"/>
  <c r="I272" i="13" s="1"/>
  <c r="E271" i="13"/>
  <c r="I271" i="13" s="1"/>
  <c r="E270" i="13"/>
  <c r="I270" i="13" s="1"/>
  <c r="E269" i="13"/>
  <c r="I269" i="13" s="1"/>
  <c r="E268" i="13"/>
  <c r="I268" i="13" s="1"/>
  <c r="E267" i="13"/>
  <c r="I267" i="13" s="1"/>
  <c r="E266" i="13"/>
  <c r="I266" i="13" s="1"/>
  <c r="E265" i="13"/>
  <c r="I265" i="13" s="1"/>
  <c r="E264" i="13"/>
  <c r="I264" i="13" s="1"/>
  <c r="E263" i="13"/>
  <c r="I263" i="13" s="1"/>
  <c r="E262" i="13"/>
  <c r="I262" i="13" s="1"/>
  <c r="E261" i="13"/>
  <c r="I261" i="13" s="1"/>
  <c r="E260" i="13"/>
  <c r="I260" i="13" s="1"/>
  <c r="E259" i="13"/>
  <c r="I259" i="13" s="1"/>
  <c r="E258" i="13"/>
  <c r="I258" i="13" s="1"/>
  <c r="E257" i="13"/>
  <c r="I257" i="13" s="1"/>
  <c r="E256" i="13"/>
  <c r="I256" i="13" s="1"/>
  <c r="E255" i="13"/>
  <c r="I255" i="13" s="1"/>
  <c r="E254" i="13"/>
  <c r="I254" i="13" s="1"/>
  <c r="E253" i="13"/>
  <c r="I253" i="13" s="1"/>
  <c r="E252" i="13"/>
  <c r="I252" i="13" s="1"/>
  <c r="E251" i="13"/>
  <c r="I251" i="13" s="1"/>
  <c r="E250" i="13"/>
  <c r="I250" i="13" s="1"/>
  <c r="E249" i="13"/>
  <c r="I249" i="13" s="1"/>
  <c r="E248" i="13"/>
  <c r="I248" i="13" s="1"/>
  <c r="E247" i="13"/>
  <c r="I247" i="13" s="1"/>
  <c r="E246" i="13"/>
  <c r="I246" i="13" s="1"/>
  <c r="E245" i="13"/>
  <c r="I245" i="13" s="1"/>
  <c r="E244" i="13"/>
  <c r="I244" i="13" s="1"/>
  <c r="E243" i="13"/>
  <c r="I243" i="13" s="1"/>
  <c r="E242" i="13"/>
  <c r="I242" i="13" s="1"/>
  <c r="E241" i="13"/>
  <c r="I241" i="13" s="1"/>
  <c r="E240" i="13"/>
  <c r="I240" i="13" s="1"/>
  <c r="E239" i="13"/>
  <c r="I239" i="13" s="1"/>
  <c r="E238" i="13"/>
  <c r="I238" i="13" s="1"/>
  <c r="E237" i="13"/>
  <c r="I237" i="13" s="1"/>
  <c r="E236" i="13"/>
  <c r="I236" i="13" s="1"/>
  <c r="E235" i="13"/>
  <c r="I235" i="13" s="1"/>
  <c r="E234" i="13"/>
  <c r="I234" i="13" s="1"/>
  <c r="E233" i="13"/>
  <c r="I233" i="13" s="1"/>
  <c r="E232" i="13"/>
  <c r="I232" i="13" s="1"/>
  <c r="E231" i="13"/>
  <c r="I231" i="13" s="1"/>
  <c r="E230" i="13"/>
  <c r="I230" i="13" s="1"/>
  <c r="E229" i="13"/>
  <c r="I229" i="13" s="1"/>
  <c r="E228" i="13"/>
  <c r="I228" i="13" s="1"/>
  <c r="E227" i="13"/>
  <c r="I227" i="13" s="1"/>
  <c r="E226" i="13"/>
  <c r="I226" i="13" s="1"/>
  <c r="E225" i="13"/>
  <c r="I225" i="13" s="1"/>
  <c r="E224" i="13"/>
  <c r="I224" i="13" s="1"/>
  <c r="E223" i="13"/>
  <c r="I223" i="13" s="1"/>
  <c r="E222" i="13"/>
  <c r="I222" i="13" s="1"/>
  <c r="E221" i="13"/>
  <c r="I221" i="13" s="1"/>
  <c r="E220" i="13"/>
  <c r="I220" i="13" s="1"/>
  <c r="E219" i="13"/>
  <c r="I219" i="13" s="1"/>
  <c r="E218" i="13"/>
  <c r="I218" i="13" s="1"/>
  <c r="E217" i="13"/>
  <c r="I217" i="13" s="1"/>
  <c r="E216" i="13"/>
  <c r="I216" i="13" s="1"/>
  <c r="E215" i="13"/>
  <c r="I215" i="13" s="1"/>
  <c r="E214" i="13"/>
  <c r="I214" i="13" s="1"/>
  <c r="E213" i="13"/>
  <c r="I213" i="13" s="1"/>
  <c r="E212" i="13"/>
  <c r="I212" i="13" s="1"/>
  <c r="E211" i="13"/>
  <c r="I211" i="13" s="1"/>
  <c r="E210" i="13"/>
  <c r="I210" i="13" s="1"/>
  <c r="E209" i="13"/>
  <c r="I209" i="13" s="1"/>
  <c r="E208" i="13"/>
  <c r="I208" i="13" s="1"/>
  <c r="E207" i="13"/>
  <c r="I207" i="13" s="1"/>
  <c r="E206" i="13"/>
  <c r="I206" i="13" s="1"/>
  <c r="E205" i="13"/>
  <c r="I205" i="13" s="1"/>
  <c r="E204" i="13"/>
  <c r="I204" i="13" s="1"/>
  <c r="E203" i="13"/>
  <c r="I203" i="13" s="1"/>
  <c r="E202" i="13"/>
  <c r="I202" i="13" s="1"/>
  <c r="E201" i="13"/>
  <c r="I201" i="13" s="1"/>
  <c r="E200" i="13"/>
  <c r="I200" i="13" s="1"/>
  <c r="E199" i="13"/>
  <c r="I199" i="13" s="1"/>
  <c r="E198" i="13"/>
  <c r="I198" i="13" s="1"/>
  <c r="E197" i="13"/>
  <c r="I197" i="13" s="1"/>
  <c r="E196" i="13"/>
  <c r="I196" i="13" s="1"/>
  <c r="E195" i="13"/>
  <c r="I195" i="13" s="1"/>
  <c r="E194" i="13"/>
  <c r="I194" i="13" s="1"/>
  <c r="E193" i="13"/>
  <c r="I193" i="13" s="1"/>
  <c r="E192" i="13"/>
  <c r="I192" i="13" s="1"/>
  <c r="E191" i="13"/>
  <c r="I191" i="13" s="1"/>
  <c r="E190" i="13"/>
  <c r="I190" i="13" s="1"/>
  <c r="E189" i="13"/>
  <c r="I189" i="13" s="1"/>
  <c r="E188" i="13"/>
  <c r="I188" i="13" s="1"/>
  <c r="E187" i="13"/>
  <c r="I187" i="13" s="1"/>
  <c r="E186" i="13"/>
  <c r="I186" i="13" s="1"/>
  <c r="E185" i="13"/>
  <c r="I185" i="13" s="1"/>
  <c r="E184" i="13"/>
  <c r="I184" i="13" s="1"/>
  <c r="E183" i="13"/>
  <c r="I183" i="13" s="1"/>
  <c r="E182" i="13"/>
  <c r="I182" i="13" s="1"/>
  <c r="E181" i="13"/>
  <c r="I181" i="13" s="1"/>
  <c r="E180" i="13"/>
  <c r="I180" i="13" s="1"/>
  <c r="E179" i="13"/>
  <c r="I179" i="13" s="1"/>
  <c r="E178" i="13"/>
  <c r="I178" i="13" s="1"/>
  <c r="E177" i="13"/>
  <c r="I177" i="13" s="1"/>
  <c r="E176" i="13"/>
  <c r="I176" i="13" s="1"/>
  <c r="E175" i="13"/>
  <c r="I175" i="13" s="1"/>
  <c r="E174" i="13"/>
  <c r="I174" i="13" s="1"/>
  <c r="E173" i="13"/>
  <c r="I173" i="13" s="1"/>
  <c r="E172" i="13"/>
  <c r="I172" i="13" s="1"/>
  <c r="E171" i="13"/>
  <c r="I171" i="13" s="1"/>
  <c r="E170" i="13"/>
  <c r="I170" i="13" s="1"/>
  <c r="E169" i="13"/>
  <c r="I169" i="13" s="1"/>
  <c r="E168" i="13"/>
  <c r="I168" i="13" s="1"/>
  <c r="E167" i="13"/>
  <c r="I167" i="13" s="1"/>
  <c r="E166" i="13"/>
  <c r="I166" i="13" s="1"/>
  <c r="E165" i="13"/>
  <c r="I165" i="13" s="1"/>
  <c r="E164" i="13"/>
  <c r="I164" i="13" s="1"/>
  <c r="E163" i="13"/>
  <c r="I163" i="13" s="1"/>
  <c r="E162" i="13"/>
  <c r="I162" i="13" s="1"/>
  <c r="E161" i="13"/>
  <c r="I161" i="13" s="1"/>
  <c r="E160" i="13"/>
  <c r="I160" i="13" s="1"/>
  <c r="E159" i="13"/>
  <c r="I159" i="13" s="1"/>
  <c r="E158" i="13"/>
  <c r="I158" i="13" s="1"/>
  <c r="E157" i="13"/>
  <c r="I157" i="13" s="1"/>
  <c r="E156" i="13"/>
  <c r="I156" i="13" s="1"/>
  <c r="E155" i="13"/>
  <c r="I155" i="13" s="1"/>
  <c r="E154" i="13"/>
  <c r="I154" i="13" s="1"/>
  <c r="E153" i="13"/>
  <c r="I153" i="13" s="1"/>
  <c r="E152" i="13"/>
  <c r="I152" i="13" s="1"/>
  <c r="E151" i="13"/>
  <c r="I151" i="13" s="1"/>
  <c r="E150" i="13"/>
  <c r="I150" i="13" s="1"/>
  <c r="E149" i="13"/>
  <c r="I149" i="13" s="1"/>
  <c r="E148" i="13"/>
  <c r="I148" i="13" s="1"/>
  <c r="E147" i="13"/>
  <c r="I147" i="13" s="1"/>
  <c r="E146" i="13"/>
  <c r="I146" i="13" s="1"/>
  <c r="E145" i="13"/>
  <c r="I145" i="13" s="1"/>
  <c r="E144" i="13"/>
  <c r="I144" i="13" s="1"/>
  <c r="E143" i="13"/>
  <c r="I143" i="13" s="1"/>
  <c r="E142" i="13"/>
  <c r="I142" i="13" s="1"/>
  <c r="E141" i="13"/>
  <c r="I141" i="13" s="1"/>
  <c r="E140" i="13"/>
  <c r="I140" i="13" s="1"/>
  <c r="E139" i="13"/>
  <c r="I139" i="13" s="1"/>
  <c r="E138" i="13"/>
  <c r="I138" i="13" s="1"/>
  <c r="E137" i="13"/>
  <c r="I137" i="13" s="1"/>
  <c r="E136" i="13"/>
  <c r="I136" i="13" s="1"/>
  <c r="E135" i="13"/>
  <c r="I135" i="13" s="1"/>
  <c r="E134" i="13"/>
  <c r="I134" i="13" s="1"/>
  <c r="E133" i="13"/>
  <c r="I133" i="13" s="1"/>
  <c r="E132" i="13"/>
  <c r="I132" i="13" s="1"/>
  <c r="E131" i="13"/>
  <c r="I131" i="13" s="1"/>
  <c r="E130" i="13"/>
  <c r="I130" i="13" s="1"/>
  <c r="E129" i="13"/>
  <c r="I129" i="13" s="1"/>
  <c r="E128" i="13"/>
  <c r="I128" i="13" s="1"/>
  <c r="E127" i="13"/>
  <c r="I127" i="13" s="1"/>
  <c r="E126" i="13"/>
  <c r="I126" i="13" s="1"/>
  <c r="E125" i="13"/>
  <c r="I125" i="13" s="1"/>
  <c r="E124" i="13"/>
  <c r="I124" i="13" s="1"/>
  <c r="E123" i="13"/>
  <c r="I123" i="13" s="1"/>
  <c r="E122" i="13"/>
  <c r="I122" i="13" s="1"/>
  <c r="E121" i="13"/>
  <c r="I121" i="13" s="1"/>
  <c r="E120" i="13"/>
  <c r="I120" i="13" s="1"/>
  <c r="E119" i="13"/>
  <c r="I119" i="13" s="1"/>
  <c r="E118" i="13"/>
  <c r="I118" i="13" s="1"/>
  <c r="E117" i="13"/>
  <c r="I117" i="13" s="1"/>
  <c r="E116" i="13"/>
  <c r="I116" i="13" s="1"/>
  <c r="E115" i="13"/>
  <c r="I115" i="13" s="1"/>
  <c r="E114" i="13"/>
  <c r="I114" i="13" s="1"/>
  <c r="E113" i="13"/>
  <c r="I113" i="13" s="1"/>
  <c r="E112" i="13"/>
  <c r="I112" i="13" s="1"/>
  <c r="E111" i="13"/>
  <c r="I111" i="13" s="1"/>
  <c r="E110" i="13"/>
  <c r="I110" i="13" s="1"/>
  <c r="E109" i="13"/>
  <c r="I109" i="13" s="1"/>
  <c r="E108" i="13"/>
  <c r="I108" i="13" s="1"/>
  <c r="E107" i="13"/>
  <c r="I107" i="13" s="1"/>
  <c r="E106" i="13"/>
  <c r="I106" i="13" s="1"/>
  <c r="E105" i="13"/>
  <c r="I105" i="13" s="1"/>
  <c r="E104" i="13"/>
  <c r="I104" i="13" s="1"/>
  <c r="E103" i="13"/>
  <c r="I103" i="13" s="1"/>
  <c r="E102" i="13"/>
  <c r="I102" i="13" s="1"/>
  <c r="E101" i="13"/>
  <c r="I101" i="13" s="1"/>
  <c r="E100" i="13"/>
  <c r="I100" i="13" s="1"/>
  <c r="E99" i="13"/>
  <c r="I99" i="13" s="1"/>
  <c r="E98" i="13"/>
  <c r="I98" i="13" s="1"/>
  <c r="E97" i="13"/>
  <c r="I97" i="13" s="1"/>
  <c r="E96" i="13"/>
  <c r="I96" i="13" s="1"/>
  <c r="E95" i="13"/>
  <c r="I95" i="13" s="1"/>
  <c r="E94" i="13"/>
  <c r="I94" i="13" s="1"/>
  <c r="E93" i="13"/>
  <c r="I93" i="13" s="1"/>
  <c r="E92" i="13"/>
  <c r="I92" i="13" s="1"/>
  <c r="E91" i="13"/>
  <c r="I91" i="13" s="1"/>
  <c r="E90" i="13"/>
  <c r="I90" i="13" s="1"/>
  <c r="E89" i="13"/>
  <c r="I89" i="13" s="1"/>
  <c r="E88" i="13"/>
  <c r="I88" i="13" s="1"/>
  <c r="E87" i="13"/>
  <c r="I87" i="13" s="1"/>
  <c r="E86" i="13"/>
  <c r="I86" i="13" s="1"/>
  <c r="E85" i="13"/>
  <c r="I85" i="13" s="1"/>
  <c r="E84" i="13"/>
  <c r="I84" i="13" s="1"/>
  <c r="E83" i="13"/>
  <c r="I83" i="13" s="1"/>
  <c r="E82" i="13"/>
  <c r="I82" i="13" s="1"/>
  <c r="E81" i="13"/>
  <c r="I81" i="13" s="1"/>
  <c r="E80" i="13"/>
  <c r="I80" i="13" s="1"/>
  <c r="E79" i="13"/>
  <c r="I79" i="13" s="1"/>
  <c r="E78" i="13"/>
  <c r="I78" i="13" s="1"/>
  <c r="E77" i="13"/>
  <c r="I77" i="13" s="1"/>
  <c r="E76" i="13"/>
  <c r="I76" i="13" s="1"/>
  <c r="E75" i="13"/>
  <c r="I75" i="13" s="1"/>
  <c r="E74" i="13"/>
  <c r="I74" i="13" s="1"/>
  <c r="E73" i="13"/>
  <c r="I73" i="13" s="1"/>
  <c r="E72" i="13"/>
  <c r="I72" i="13" s="1"/>
  <c r="E71" i="13"/>
  <c r="I71" i="13" s="1"/>
  <c r="E70" i="13"/>
  <c r="I70" i="13" s="1"/>
  <c r="E69" i="13"/>
  <c r="I69" i="13" s="1"/>
  <c r="E68" i="13"/>
  <c r="I68" i="13" s="1"/>
  <c r="E67" i="13"/>
  <c r="I67" i="13" s="1"/>
  <c r="E66" i="13"/>
  <c r="I66" i="13" s="1"/>
  <c r="E65" i="13"/>
  <c r="I65" i="13" s="1"/>
  <c r="E64" i="13"/>
  <c r="I64" i="13" s="1"/>
  <c r="E63" i="13"/>
  <c r="I63" i="13" s="1"/>
  <c r="E62" i="13"/>
  <c r="I62" i="13" s="1"/>
  <c r="E61" i="13"/>
  <c r="I61" i="13" s="1"/>
  <c r="E60" i="13"/>
  <c r="I60" i="13" s="1"/>
  <c r="E59" i="13"/>
  <c r="I59" i="13" s="1"/>
  <c r="E58" i="13"/>
  <c r="I58" i="13" s="1"/>
  <c r="E57" i="13"/>
  <c r="I57" i="13" s="1"/>
  <c r="E56" i="13"/>
  <c r="I56" i="13" s="1"/>
  <c r="E55" i="13"/>
  <c r="I55" i="13" s="1"/>
  <c r="E54" i="13"/>
  <c r="I54" i="13" s="1"/>
  <c r="E53" i="13"/>
  <c r="I53" i="13" s="1"/>
  <c r="E52" i="13"/>
  <c r="I52" i="13" s="1"/>
  <c r="E51" i="13"/>
  <c r="I51" i="13" s="1"/>
  <c r="E50" i="13"/>
  <c r="I50" i="13" s="1"/>
  <c r="E49" i="13"/>
  <c r="I49" i="13" s="1"/>
  <c r="E48" i="13"/>
  <c r="I48" i="13" s="1"/>
  <c r="E47" i="13"/>
  <c r="I47" i="13" s="1"/>
  <c r="E46" i="13"/>
  <c r="I46" i="13" s="1"/>
  <c r="E45" i="13"/>
  <c r="I45" i="13" s="1"/>
  <c r="E44" i="13"/>
  <c r="I44" i="13" s="1"/>
  <c r="E43" i="13"/>
  <c r="I43" i="13" s="1"/>
  <c r="E42" i="13"/>
  <c r="I42" i="13" s="1"/>
  <c r="E41" i="13"/>
  <c r="I41" i="13" s="1"/>
  <c r="E40" i="13"/>
  <c r="I40" i="13" s="1"/>
  <c r="E39" i="13"/>
  <c r="I39" i="13" s="1"/>
  <c r="E38" i="13"/>
  <c r="I38" i="13" s="1"/>
  <c r="E37" i="13"/>
  <c r="I37" i="13" s="1"/>
  <c r="E36" i="13"/>
  <c r="I36" i="13" s="1"/>
  <c r="E35" i="13"/>
  <c r="I35" i="13" s="1"/>
  <c r="E34" i="13"/>
  <c r="I34" i="13" s="1"/>
  <c r="E33" i="13"/>
  <c r="I33" i="13" s="1"/>
  <c r="E32" i="13"/>
  <c r="I32" i="13" s="1"/>
  <c r="E31" i="13"/>
  <c r="I31" i="13" s="1"/>
  <c r="E30" i="13"/>
  <c r="I30" i="13" s="1"/>
  <c r="E29" i="13"/>
  <c r="I29" i="13" s="1"/>
  <c r="E28" i="13"/>
  <c r="I28" i="13" s="1"/>
  <c r="E27" i="13"/>
  <c r="I27" i="13" s="1"/>
  <c r="E26" i="13"/>
  <c r="I26" i="13" s="1"/>
  <c r="E25" i="13"/>
  <c r="I25" i="13" s="1"/>
  <c r="E24" i="13"/>
  <c r="I24" i="13" s="1"/>
  <c r="E23" i="13"/>
  <c r="I23" i="13" s="1"/>
  <c r="E22" i="13"/>
  <c r="I22" i="13" s="1"/>
  <c r="E21" i="13"/>
  <c r="I21" i="13" s="1"/>
  <c r="E20" i="13"/>
  <c r="I20" i="13" s="1"/>
  <c r="E19" i="13"/>
  <c r="I19" i="13" s="1"/>
  <c r="E18" i="13"/>
  <c r="I18" i="13" s="1"/>
  <c r="E17" i="13"/>
  <c r="I17" i="13" s="1"/>
  <c r="E16" i="13"/>
  <c r="I16" i="13" s="1"/>
  <c r="E15" i="13"/>
  <c r="I15" i="13" s="1"/>
  <c r="E14" i="13"/>
  <c r="I14" i="13" s="1"/>
  <c r="E13" i="13"/>
  <c r="I13" i="13" s="1"/>
  <c r="E12" i="13"/>
  <c r="I12" i="13" s="1"/>
  <c r="E11" i="13"/>
  <c r="I11" i="13" s="1"/>
  <c r="E10" i="13"/>
  <c r="I10" i="13" s="1"/>
  <c r="E9" i="13"/>
  <c r="I9" i="13" s="1"/>
  <c r="E8" i="13"/>
  <c r="I8" i="13" s="1"/>
  <c r="E7" i="13"/>
  <c r="I7" i="13" s="1"/>
  <c r="E6" i="13"/>
  <c r="I6" i="13" s="1"/>
  <c r="E5" i="13"/>
  <c r="I5" i="13" s="1"/>
  <c r="E4" i="13"/>
  <c r="I4" i="13" s="1"/>
  <c r="E3" i="13"/>
  <c r="I3" i="13" s="1"/>
  <c r="J66" i="13" l="1"/>
  <c r="L66" i="13"/>
  <c r="K66" i="13"/>
  <c r="J210" i="13"/>
  <c r="K210" i="13"/>
  <c r="L210" i="13"/>
  <c r="J390" i="13"/>
  <c r="L390" i="13"/>
  <c r="K390" i="13"/>
  <c r="J498" i="13"/>
  <c r="L498" i="13"/>
  <c r="K498" i="13"/>
  <c r="J3" i="13"/>
  <c r="K3" i="13"/>
  <c r="K39" i="13"/>
  <c r="J39" i="13"/>
  <c r="L39" i="13"/>
  <c r="K75" i="13"/>
  <c r="J75" i="13"/>
  <c r="L75" i="13"/>
  <c r="K111" i="13"/>
  <c r="J111" i="13"/>
  <c r="L111" i="13"/>
  <c r="K147" i="13"/>
  <c r="J147" i="13"/>
  <c r="L147" i="13"/>
  <c r="K183" i="13"/>
  <c r="J183" i="13"/>
  <c r="L183" i="13"/>
  <c r="K219" i="13"/>
  <c r="J219" i="13"/>
  <c r="L219" i="13"/>
  <c r="K255" i="13"/>
  <c r="J255" i="13"/>
  <c r="L255" i="13"/>
  <c r="K291" i="13"/>
  <c r="J291" i="13"/>
  <c r="L291" i="13"/>
  <c r="K327" i="13"/>
  <c r="J327" i="13"/>
  <c r="L327" i="13"/>
  <c r="K363" i="13"/>
  <c r="J363" i="13"/>
  <c r="L363" i="13"/>
  <c r="K399" i="13"/>
  <c r="J399" i="13"/>
  <c r="L399" i="13"/>
  <c r="K435" i="13"/>
  <c r="J435" i="13"/>
  <c r="L435" i="13"/>
  <c r="K471" i="13"/>
  <c r="J471" i="13"/>
  <c r="L471" i="13"/>
  <c r="K507" i="13"/>
  <c r="J507" i="13"/>
  <c r="L507" i="13"/>
  <c r="J174" i="13"/>
  <c r="L174" i="13"/>
  <c r="K174" i="13"/>
  <c r="J354" i="13"/>
  <c r="K354" i="13"/>
  <c r="L354" i="13"/>
  <c r="J426" i="13"/>
  <c r="L426" i="13"/>
  <c r="K426" i="13"/>
  <c r="L84" i="13"/>
  <c r="K84" i="13"/>
  <c r="J84" i="13"/>
  <c r="L120" i="13"/>
  <c r="K120" i="13"/>
  <c r="J120" i="13"/>
  <c r="L156" i="13"/>
  <c r="K156" i="13"/>
  <c r="J156" i="13"/>
  <c r="L192" i="13"/>
  <c r="K192" i="13"/>
  <c r="J192" i="13"/>
  <c r="L228" i="13"/>
  <c r="K228" i="13"/>
  <c r="J228" i="13"/>
  <c r="L264" i="13"/>
  <c r="K264" i="13"/>
  <c r="J264" i="13"/>
  <c r="L300" i="13"/>
  <c r="K300" i="13"/>
  <c r="J300" i="13"/>
  <c r="L336" i="13"/>
  <c r="K336" i="13"/>
  <c r="J336" i="13"/>
  <c r="L372" i="13"/>
  <c r="K372" i="13"/>
  <c r="J372" i="13"/>
  <c r="L408" i="13"/>
  <c r="K408" i="13"/>
  <c r="J408" i="13"/>
  <c r="L444" i="13"/>
  <c r="K444" i="13"/>
  <c r="J444" i="13"/>
  <c r="L480" i="13"/>
  <c r="K480" i="13"/>
  <c r="J480" i="13"/>
  <c r="L516" i="13"/>
  <c r="J516" i="13"/>
  <c r="K516" i="13"/>
  <c r="J30" i="13"/>
  <c r="L30" i="13"/>
  <c r="K30" i="13"/>
  <c r="J102" i="13"/>
  <c r="L102" i="13"/>
  <c r="K102" i="13"/>
  <c r="J138" i="13"/>
  <c r="L138" i="13"/>
  <c r="K138" i="13"/>
  <c r="J246" i="13"/>
  <c r="L246" i="13"/>
  <c r="K246" i="13"/>
  <c r="J282" i="13"/>
  <c r="L282" i="13"/>
  <c r="K282" i="13"/>
  <c r="J318" i="13"/>
  <c r="L318" i="13"/>
  <c r="K318" i="13"/>
  <c r="J462" i="13"/>
  <c r="L462" i="13"/>
  <c r="K462" i="13"/>
  <c r="L12" i="13"/>
  <c r="K12" i="13"/>
  <c r="J12" i="13"/>
  <c r="L48" i="13"/>
  <c r="K48" i="13"/>
  <c r="J48" i="13"/>
  <c r="L21" i="13"/>
  <c r="K21" i="13"/>
  <c r="J21" i="13"/>
  <c r="L57" i="13"/>
  <c r="K57" i="13"/>
  <c r="J57" i="13"/>
  <c r="L93" i="13"/>
  <c r="K93" i="13"/>
  <c r="J93" i="13"/>
  <c r="L129" i="13"/>
  <c r="K129" i="13"/>
  <c r="J129" i="13"/>
  <c r="L165" i="13"/>
  <c r="K165" i="13"/>
  <c r="J165" i="13"/>
  <c r="L201" i="13"/>
  <c r="K201" i="13"/>
  <c r="J201" i="13"/>
  <c r="L237" i="13"/>
  <c r="K237" i="13"/>
  <c r="J237" i="13"/>
  <c r="L273" i="13"/>
  <c r="K273" i="13"/>
  <c r="J273" i="13"/>
  <c r="L309" i="13"/>
  <c r="K309" i="13"/>
  <c r="J309" i="13"/>
  <c r="L345" i="13"/>
  <c r="K345" i="13"/>
  <c r="J345" i="13"/>
  <c r="L381" i="13"/>
  <c r="K381" i="13"/>
  <c r="J381" i="13"/>
  <c r="L417" i="13"/>
  <c r="K417" i="13"/>
  <c r="J417" i="13"/>
  <c r="L453" i="13"/>
  <c r="K453" i="13"/>
  <c r="J453" i="13"/>
  <c r="K489" i="13"/>
  <c r="L489" i="13"/>
  <c r="J489" i="13"/>
  <c r="L525" i="13"/>
  <c r="K525" i="13"/>
  <c r="J525" i="13"/>
  <c r="E2" i="12"/>
  <c r="I2" i="12" s="1"/>
  <c r="L3" i="13"/>
  <c r="I15" i="1" l="1"/>
  <c r="H4" i="1" l="1"/>
  <c r="H5" i="1" l="1"/>
</calcChain>
</file>

<file path=xl/sharedStrings.xml><?xml version="1.0" encoding="utf-8"?>
<sst xmlns="http://schemas.openxmlformats.org/spreadsheetml/2006/main" count="315" uniqueCount="47">
  <si>
    <t>Program</t>
  </si>
  <si>
    <t>May</t>
  </si>
  <si>
    <t xml:space="preserve">June </t>
  </si>
  <si>
    <t>July</t>
  </si>
  <si>
    <t>August</t>
  </si>
  <si>
    <t xml:space="preserve">September </t>
  </si>
  <si>
    <t>October</t>
  </si>
  <si>
    <t>Net Cost Impact</t>
  </si>
  <si>
    <t xml:space="preserve"> Average DLAP Heat Rate</t>
  </si>
  <si>
    <t>Socal Citygate Price</t>
  </si>
  <si>
    <t>CPB Energy Price</t>
  </si>
  <si>
    <t>DA HR</t>
  </si>
  <si>
    <t>Non-Dispatched Energy</t>
  </si>
  <si>
    <t>Number of Hours</t>
  </si>
  <si>
    <t>Total</t>
  </si>
  <si>
    <t>Total Net Cost Impact</t>
  </si>
  <si>
    <t>Attachment J</t>
  </si>
  <si>
    <t>Day</t>
  </si>
  <si>
    <t xml:space="preserve"> </t>
  </si>
  <si>
    <t>DATE</t>
  </si>
  <si>
    <t>HE</t>
  </si>
  <si>
    <t>ICE Socal-Citygate Flow ($/MMbtu)</t>
  </si>
  <si>
    <t>Hour Ending (HE)</t>
  </si>
  <si>
    <t>CBP Price</t>
  </si>
  <si>
    <t>California ISO LMP NODAL PRICE, DAM Market ($/MW)</t>
  </si>
  <si>
    <t>Average Nodal Price Price</t>
  </si>
  <si>
    <t>Average Nodal Price</t>
  </si>
  <si>
    <t>SSP-DA</t>
  </si>
  <si>
    <t>SSP Heat Rate</t>
  </si>
  <si>
    <t>SSP Energy Price</t>
  </si>
  <si>
    <t>MAX DA HR (4 hours)</t>
  </si>
  <si>
    <t>MAX DA HR (2 hours)</t>
  </si>
  <si>
    <t>April</t>
  </si>
  <si>
    <t>CPB-DA 11-7</t>
  </si>
  <si>
    <t>CPB-DO 11-7</t>
  </si>
  <si>
    <t>CPB-DA 1-9</t>
  </si>
  <si>
    <t>CPB-DO 1-9</t>
  </si>
  <si>
    <t>MAX DA PRICE  (4 hours)</t>
  </si>
  <si>
    <t xml:space="preserve">MAX DA PRICE (2 hours) </t>
  </si>
  <si>
    <t xml:space="preserve">MAX DA PRICE (3 hours) </t>
  </si>
  <si>
    <t>MAX DA HR (3 Hours)</t>
  </si>
  <si>
    <t>MAX DA PRICE  (3 hours)</t>
  </si>
  <si>
    <t>Price index</t>
  </si>
  <si>
    <t>Price date</t>
  </si>
  <si>
    <t>Average Price</t>
  </si>
  <si>
    <t>Socal-Citygate_ICE_DA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</si>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</sst>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0.0"/>
    <numFmt numFmtId="166" formatCode="m/d/yyyy\ h:mm:ss\ AM/PM"/>
    <numFmt numFmtId="167" formatCode="#,##0.000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D3D3D3"/>
      </patternFill>
    </fill>
    <fill>
      <patternFill patternType="solid">
        <fgColor rgb="FFE6F7FF"/>
      </patternFill>
    </fill>
  </fills>
  <borders count="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</cellStyleXfs>
  <cellXfs count="48">
    <xf numFmtId="0" fontId="0" fillId="0" borderId="0" xfId="0"/>
    <xf numFmtId="16" fontId="0" fillId="0" borderId="0" xfId="0" applyNumberFormat="1"/>
    <xf numFmtId="14" fontId="0" fillId="0" borderId="0" xfId="0" applyNumberFormat="1"/>
    <xf numFmtId="0" fontId="0" fillId="0" borderId="0" xfId="0"/>
    <xf numFmtId="0" fontId="0" fillId="0" borderId="0" xfId="0"/>
    <xf numFmtId="16" fontId="0" fillId="0" borderId="0" xfId="0" applyNumberFormat="1"/>
    <xf numFmtId="0" fontId="0" fillId="0" borderId="0" xfId="0"/>
    <xf numFmtId="0" fontId="3" fillId="0" borderId="4" xfId="0" applyFont="1" applyBorder="1"/>
    <xf numFmtId="0" fontId="3" fillId="0" borderId="3" xfId="0" applyFont="1" applyBorder="1"/>
    <xf numFmtId="0" fontId="3" fillId="0" borderId="2" xfId="0" applyFont="1" applyBorder="1"/>
    <xf numFmtId="0" fontId="3" fillId="0" borderId="5" xfId="0" applyFont="1" applyBorder="1"/>
    <xf numFmtId="0" fontId="3" fillId="0" borderId="1" xfId="0" applyFont="1" applyBorder="1"/>
    <xf numFmtId="44" fontId="0" fillId="0" borderId="0" xfId="3" applyFont="1"/>
    <xf numFmtId="2" fontId="0" fillId="0" borderId="0" xfId="0" applyNumberFormat="1"/>
    <xf numFmtId="14" fontId="0" fillId="0" borderId="0" xfId="0" applyNumberFormat="1" applyAlignment="1">
      <alignment horizontal="right"/>
    </xf>
    <xf numFmtId="1" fontId="0" fillId="0" borderId="0" xfId="0" applyNumberFormat="1" applyAlignment="1">
      <alignment horizontal="right"/>
    </xf>
    <xf numFmtId="0" fontId="0" fillId="0" borderId="0" xfId="0" applyNumberFormat="1" applyAlignment="1">
      <alignment horizontal="right"/>
    </xf>
    <xf numFmtId="1" fontId="0" fillId="0" borderId="0" xfId="0" applyNumberFormat="1"/>
    <xf numFmtId="0" fontId="0" fillId="2" borderId="0" xfId="0" applyFill="1"/>
    <xf numFmtId="14" fontId="3" fillId="0" borderId="0" xfId="0" applyNumberFormat="1" applyFont="1" applyAlignment="1">
      <alignment horizontal="left"/>
    </xf>
    <xf numFmtId="165" fontId="0" fillId="0" borderId="0" xfId="0" applyNumberFormat="1" applyFont="1" applyFill="1"/>
    <xf numFmtId="164" fontId="0" fillId="0" borderId="3" xfId="3" applyNumberFormat="1" applyFont="1" applyFill="1" applyBorder="1"/>
    <xf numFmtId="164" fontId="0" fillId="0" borderId="4" xfId="3" applyNumberFormat="1" applyFont="1" applyFill="1" applyBorder="1"/>
    <xf numFmtId="0" fontId="3" fillId="0" borderId="0" xfId="0" applyFont="1" applyFill="1" applyBorder="1"/>
    <xf numFmtId="2" fontId="0" fillId="0" borderId="0" xfId="0" applyNumberFormat="1" applyFill="1"/>
    <xf numFmtId="0" fontId="3" fillId="0" borderId="0" xfId="0" applyFont="1"/>
    <xf numFmtId="44" fontId="3" fillId="0" borderId="0" xfId="3" applyFont="1"/>
    <xf numFmtId="165" fontId="0" fillId="0" borderId="0" xfId="0" applyNumberFormat="1" applyFill="1"/>
    <xf numFmtId="0" fontId="0" fillId="0" borderId="0" xfId="0" applyFill="1"/>
    <xf numFmtId="14" fontId="3" fillId="0" borderId="0" xfId="0" applyNumberFormat="1" applyFont="1" applyFill="1"/>
    <xf numFmtId="0" fontId="5" fillId="3" borderId="0" xfId="0" applyFont="1" applyFill="1" applyProtection="1"/>
    <xf numFmtId="166" fontId="5" fillId="3" borderId="0" xfId="0" applyNumberFormat="1" applyFont="1" applyFill="1" applyProtection="1"/>
    <xf numFmtId="167" fontId="5" fillId="3" borderId="0" xfId="0" applyNumberFormat="1" applyFont="1" applyFill="1" applyProtection="1"/>
    <xf numFmtId="0" fontId="0" fillId="3" borderId="0" xfId="0" applyFill="1" applyProtection="1"/>
    <xf numFmtId="0" fontId="5" fillId="0" borderId="0" xfId="0" applyFont="1" applyProtection="1"/>
    <xf numFmtId="167" fontId="5" fillId="0" borderId="0" xfId="0" applyNumberFormat="1" applyFont="1" applyProtection="1"/>
    <xf numFmtId="0" fontId="0" fillId="0" borderId="0" xfId="0" applyProtection="1"/>
    <xf numFmtId="0" fontId="5" fillId="4" borderId="0" xfId="0" applyFont="1" applyFill="1" applyProtection="1"/>
    <xf numFmtId="167" fontId="5" fillId="4" borderId="0" xfId="0" applyNumberFormat="1" applyFont="1" applyFill="1" applyProtection="1"/>
    <xf numFmtId="0" fontId="0" fillId="4" borderId="0" xfId="0" applyFill="1" applyProtection="1"/>
    <xf numFmtId="14" fontId="6" fillId="0" borderId="0" xfId="0" applyNumberFormat="1" applyFont="1" applyProtection="1"/>
    <xf numFmtId="14" fontId="6" fillId="4" borderId="0" xfId="0" applyNumberFormat="1" applyFont="1" applyFill="1" applyProtection="1"/>
    <xf numFmtId="0" fontId="0" fillId="0" borderId="0" xfId="0" applyFont="1" applyFill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4" fontId="7" fillId="0" borderId="0" xfId="0" applyNumberFormat="1" applyFont="1" applyFill="1"/>
    <xf numFmtId="14" fontId="0" fillId="0" borderId="0" xfId="0" applyNumberFormat="1" applyFont="1" applyAlignment="1">
      <alignment horizontal="left"/>
    </xf>
    <xf numFmtId="14" fontId="7" fillId="0" borderId="0" xfId="0" applyNumberFormat="1" applyFont="1" applyFill="1" applyAlignment="1">
      <alignment horizontal="right"/>
    </xf>
  </cellXfs>
  <cellStyles count="4">
    <cellStyle name="Currency" xfId="3" builtinId="4"/>
    <cellStyle name="Normal" xfId="0" builtinId="0"/>
    <cellStyle name="Normal 2" xfId="1" xr:uid="{00000000-0005-0000-0000-000002000000}"/>
    <cellStyle name="Normal 6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FD24"/>
  <sheetViews>
    <sheetView workbookViewId="0">
      <selection activeCell="F5" sqref="F5"/>
    </sheetView>
  </sheetViews>
  <sheetFormatPr defaultRowHeight="14.5" x14ac:dyDescent="0.35"/>
  <cols>
    <col min="1" max="1" width="24.81640625" bestFit="1" customWidth="1"/>
    <col min="2" max="2" width="9.453125" bestFit="1" customWidth="1"/>
    <col min="3" max="3" width="10.54296875" bestFit="1" customWidth="1"/>
    <col min="4" max="4" width="11.54296875" bestFit="1" customWidth="1"/>
    <col min="5" max="5" width="10.54296875" bestFit="1" customWidth="1"/>
    <col min="6" max="6" width="11.54296875" bestFit="1" customWidth="1"/>
    <col min="7" max="7" width="10.7265625" bestFit="1" customWidth="1"/>
    <col min="8" max="8" width="12.26953125" bestFit="1" customWidth="1"/>
  </cols>
  <sheetData>
    <row r="1" spans="1:16384" s="6" customFormat="1" ht="18.5" x14ac:dyDescent="0.45">
      <c r="A1" s="44" t="s">
        <v>16</v>
      </c>
      <c r="B1" s="44"/>
      <c r="C1" s="44"/>
      <c r="D1" s="44"/>
      <c r="E1" s="44"/>
      <c r="F1" s="44"/>
      <c r="G1" s="44"/>
      <c r="H1" s="44"/>
    </row>
    <row r="2" spans="1:16384" s="6" customFormat="1" ht="15" thickBot="1" x14ac:dyDescent="0.4">
      <c r="A2" s="43" t="s">
        <v>15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  <c r="GQ2" s="43"/>
      <c r="GR2" s="43"/>
      <c r="GS2" s="43"/>
      <c r="GT2" s="43"/>
      <c r="GU2" s="43"/>
      <c r="GV2" s="43"/>
      <c r="GW2" s="43"/>
      <c r="GX2" s="43"/>
      <c r="GY2" s="43"/>
      <c r="GZ2" s="43"/>
      <c r="HA2" s="43"/>
      <c r="HB2" s="43"/>
      <c r="HC2" s="43"/>
      <c r="HD2" s="43"/>
      <c r="HE2" s="43"/>
      <c r="HF2" s="43"/>
      <c r="HG2" s="43"/>
      <c r="HH2" s="43"/>
      <c r="HI2" s="43"/>
      <c r="HJ2" s="43"/>
      <c r="HK2" s="43"/>
      <c r="HL2" s="43"/>
      <c r="HM2" s="43"/>
      <c r="HN2" s="43"/>
      <c r="HO2" s="43"/>
      <c r="HP2" s="43"/>
      <c r="HQ2" s="43"/>
      <c r="HR2" s="43"/>
      <c r="HS2" s="43"/>
      <c r="HT2" s="43"/>
      <c r="HU2" s="43"/>
      <c r="HV2" s="43"/>
      <c r="HW2" s="43"/>
      <c r="HX2" s="43"/>
      <c r="HY2" s="43"/>
      <c r="HZ2" s="43"/>
      <c r="IA2" s="43"/>
      <c r="IB2" s="43"/>
      <c r="IC2" s="43"/>
      <c r="ID2" s="43"/>
      <c r="IE2" s="43"/>
      <c r="IF2" s="43"/>
      <c r="IG2" s="43"/>
      <c r="IH2" s="43"/>
      <c r="II2" s="43"/>
      <c r="IJ2" s="43"/>
      <c r="IK2" s="43"/>
      <c r="IL2" s="43"/>
      <c r="IM2" s="43"/>
      <c r="IN2" s="43"/>
      <c r="IO2" s="43"/>
      <c r="IP2" s="43"/>
      <c r="IQ2" s="43"/>
      <c r="IR2" s="43"/>
      <c r="IS2" s="43"/>
      <c r="IT2" s="43"/>
      <c r="IU2" s="43"/>
      <c r="IV2" s="43"/>
      <c r="IW2" s="43"/>
      <c r="IX2" s="43"/>
      <c r="IY2" s="43"/>
      <c r="IZ2" s="43"/>
      <c r="JA2" s="43"/>
      <c r="JB2" s="43"/>
      <c r="JC2" s="43"/>
      <c r="JD2" s="43"/>
      <c r="JE2" s="43"/>
      <c r="JF2" s="43"/>
      <c r="JG2" s="43"/>
      <c r="JH2" s="43"/>
      <c r="JI2" s="43"/>
      <c r="JJ2" s="43"/>
      <c r="JK2" s="43"/>
      <c r="JL2" s="43"/>
      <c r="JM2" s="43"/>
      <c r="JN2" s="43"/>
      <c r="JO2" s="43"/>
      <c r="JP2" s="43"/>
      <c r="JQ2" s="43"/>
      <c r="JR2" s="43"/>
      <c r="JS2" s="43"/>
      <c r="JT2" s="43"/>
      <c r="JU2" s="43"/>
      <c r="JV2" s="43"/>
      <c r="JW2" s="43"/>
      <c r="JX2" s="43"/>
      <c r="JY2" s="43"/>
      <c r="JZ2" s="43"/>
      <c r="KA2" s="43"/>
      <c r="KB2" s="43"/>
      <c r="KC2" s="43"/>
      <c r="KD2" s="43"/>
      <c r="KE2" s="43"/>
      <c r="KF2" s="43"/>
      <c r="KG2" s="43"/>
      <c r="KH2" s="43"/>
      <c r="KI2" s="43"/>
      <c r="KJ2" s="43"/>
      <c r="KK2" s="43"/>
      <c r="KL2" s="43"/>
      <c r="KM2" s="43"/>
      <c r="KN2" s="43"/>
      <c r="KO2" s="43"/>
      <c r="KP2" s="43"/>
      <c r="KQ2" s="43"/>
      <c r="KR2" s="43"/>
      <c r="KS2" s="43"/>
      <c r="KT2" s="43"/>
      <c r="KU2" s="43"/>
      <c r="KV2" s="43"/>
      <c r="KW2" s="43"/>
      <c r="KX2" s="43"/>
      <c r="KY2" s="43"/>
      <c r="KZ2" s="43"/>
      <c r="LA2" s="43"/>
      <c r="LB2" s="43"/>
      <c r="LC2" s="43"/>
      <c r="LD2" s="43"/>
      <c r="LE2" s="43"/>
      <c r="LF2" s="43"/>
      <c r="LG2" s="43"/>
      <c r="LH2" s="43"/>
      <c r="LI2" s="43"/>
      <c r="LJ2" s="43"/>
      <c r="LK2" s="43"/>
      <c r="LL2" s="43"/>
      <c r="LM2" s="43"/>
      <c r="LN2" s="43"/>
      <c r="LO2" s="43"/>
      <c r="LP2" s="43"/>
      <c r="LQ2" s="43"/>
      <c r="LR2" s="43"/>
      <c r="LS2" s="43"/>
      <c r="LT2" s="43"/>
      <c r="LU2" s="43"/>
      <c r="LV2" s="43"/>
      <c r="LW2" s="43"/>
      <c r="LX2" s="43"/>
      <c r="LY2" s="43"/>
      <c r="LZ2" s="43"/>
      <c r="MA2" s="43"/>
      <c r="MB2" s="43"/>
      <c r="MC2" s="43"/>
      <c r="MD2" s="43"/>
      <c r="ME2" s="43"/>
      <c r="MF2" s="43"/>
      <c r="MG2" s="43"/>
      <c r="MH2" s="43"/>
      <c r="MI2" s="43"/>
      <c r="MJ2" s="43"/>
      <c r="MK2" s="43"/>
      <c r="ML2" s="43"/>
      <c r="MM2" s="43"/>
      <c r="MN2" s="43"/>
      <c r="MO2" s="43"/>
      <c r="MP2" s="43"/>
      <c r="MQ2" s="43"/>
      <c r="MR2" s="43"/>
      <c r="MS2" s="43"/>
      <c r="MT2" s="43"/>
      <c r="MU2" s="43"/>
      <c r="MV2" s="43"/>
      <c r="MW2" s="43"/>
      <c r="MX2" s="43"/>
      <c r="MY2" s="43"/>
      <c r="MZ2" s="43"/>
      <c r="NA2" s="43"/>
      <c r="NB2" s="43"/>
      <c r="NC2" s="43"/>
      <c r="ND2" s="43"/>
      <c r="NE2" s="43"/>
      <c r="NF2" s="43"/>
      <c r="NG2" s="43"/>
      <c r="NH2" s="43"/>
      <c r="NI2" s="43"/>
      <c r="NJ2" s="43"/>
      <c r="NK2" s="43"/>
      <c r="NL2" s="43"/>
      <c r="NM2" s="43"/>
      <c r="NN2" s="43"/>
      <c r="NO2" s="43"/>
      <c r="NP2" s="43"/>
      <c r="NQ2" s="43"/>
      <c r="NR2" s="43"/>
      <c r="NS2" s="43"/>
      <c r="NT2" s="43"/>
      <c r="NU2" s="43"/>
      <c r="NV2" s="43"/>
      <c r="NW2" s="43"/>
      <c r="NX2" s="43"/>
      <c r="NY2" s="43"/>
      <c r="NZ2" s="43"/>
      <c r="OA2" s="43"/>
      <c r="OB2" s="43"/>
      <c r="OC2" s="43"/>
      <c r="OD2" s="43"/>
      <c r="OE2" s="43"/>
      <c r="OF2" s="43"/>
      <c r="OG2" s="43"/>
      <c r="OH2" s="43"/>
      <c r="OI2" s="43"/>
      <c r="OJ2" s="43"/>
      <c r="OK2" s="43"/>
      <c r="OL2" s="43"/>
      <c r="OM2" s="43"/>
      <c r="ON2" s="43"/>
      <c r="OO2" s="43"/>
      <c r="OP2" s="43"/>
      <c r="OQ2" s="43"/>
      <c r="OR2" s="43"/>
      <c r="OS2" s="43"/>
      <c r="OT2" s="43"/>
      <c r="OU2" s="43"/>
      <c r="OV2" s="43"/>
      <c r="OW2" s="43"/>
      <c r="OX2" s="43"/>
      <c r="OY2" s="43"/>
      <c r="OZ2" s="43"/>
      <c r="PA2" s="43"/>
      <c r="PB2" s="43"/>
      <c r="PC2" s="43"/>
      <c r="PD2" s="43"/>
      <c r="PE2" s="43"/>
      <c r="PF2" s="43"/>
      <c r="PG2" s="43"/>
      <c r="PH2" s="43"/>
      <c r="PI2" s="43"/>
      <c r="PJ2" s="43"/>
      <c r="PK2" s="43"/>
      <c r="PL2" s="43"/>
      <c r="PM2" s="43"/>
      <c r="PN2" s="43"/>
      <c r="PO2" s="43"/>
      <c r="PP2" s="43"/>
      <c r="PQ2" s="43"/>
      <c r="PR2" s="43"/>
      <c r="PS2" s="43"/>
      <c r="PT2" s="43"/>
      <c r="PU2" s="43"/>
      <c r="PV2" s="43"/>
      <c r="PW2" s="43"/>
      <c r="PX2" s="43"/>
      <c r="PY2" s="43"/>
      <c r="PZ2" s="43"/>
      <c r="QA2" s="43"/>
      <c r="QB2" s="43"/>
      <c r="QC2" s="43"/>
      <c r="QD2" s="43"/>
      <c r="QE2" s="43"/>
      <c r="QF2" s="43"/>
      <c r="QG2" s="43"/>
      <c r="QH2" s="43"/>
      <c r="QI2" s="43"/>
      <c r="QJ2" s="43"/>
      <c r="QK2" s="43"/>
      <c r="QL2" s="43"/>
      <c r="QM2" s="43"/>
      <c r="QN2" s="43"/>
      <c r="QO2" s="43"/>
      <c r="QP2" s="43"/>
      <c r="QQ2" s="43"/>
      <c r="QR2" s="43"/>
      <c r="QS2" s="43"/>
      <c r="QT2" s="43"/>
      <c r="QU2" s="43"/>
      <c r="QV2" s="43"/>
      <c r="QW2" s="43"/>
      <c r="QX2" s="43"/>
      <c r="QY2" s="43"/>
      <c r="QZ2" s="43"/>
      <c r="RA2" s="43"/>
      <c r="RB2" s="43"/>
      <c r="RC2" s="43"/>
      <c r="RD2" s="43"/>
      <c r="RE2" s="43"/>
      <c r="RF2" s="43"/>
      <c r="RG2" s="43"/>
      <c r="RH2" s="43"/>
      <c r="RI2" s="43"/>
      <c r="RJ2" s="43"/>
      <c r="RK2" s="43"/>
      <c r="RL2" s="43"/>
      <c r="RM2" s="43"/>
      <c r="RN2" s="43"/>
      <c r="RO2" s="43"/>
      <c r="RP2" s="43"/>
      <c r="RQ2" s="43"/>
      <c r="RR2" s="43"/>
      <c r="RS2" s="43"/>
      <c r="RT2" s="43"/>
      <c r="RU2" s="43"/>
      <c r="RV2" s="43"/>
      <c r="RW2" s="43"/>
      <c r="RX2" s="43"/>
      <c r="RY2" s="43"/>
      <c r="RZ2" s="43"/>
      <c r="SA2" s="43"/>
      <c r="SB2" s="43"/>
      <c r="SC2" s="43"/>
      <c r="SD2" s="43"/>
      <c r="SE2" s="43"/>
      <c r="SF2" s="43"/>
      <c r="SG2" s="43"/>
      <c r="SH2" s="43"/>
      <c r="SI2" s="43"/>
      <c r="SJ2" s="43"/>
      <c r="SK2" s="43"/>
      <c r="SL2" s="43"/>
      <c r="SM2" s="43"/>
      <c r="SN2" s="43"/>
      <c r="SO2" s="43"/>
      <c r="SP2" s="43"/>
      <c r="SQ2" s="43"/>
      <c r="SR2" s="43"/>
      <c r="SS2" s="43"/>
      <c r="ST2" s="43"/>
      <c r="SU2" s="43"/>
      <c r="SV2" s="43"/>
      <c r="SW2" s="43"/>
      <c r="SX2" s="43"/>
      <c r="SY2" s="43"/>
      <c r="SZ2" s="43"/>
      <c r="TA2" s="43"/>
      <c r="TB2" s="43"/>
      <c r="TC2" s="43"/>
      <c r="TD2" s="43"/>
      <c r="TE2" s="43"/>
      <c r="TF2" s="43"/>
      <c r="TG2" s="43"/>
      <c r="TH2" s="43"/>
      <c r="TI2" s="43"/>
      <c r="TJ2" s="43"/>
      <c r="TK2" s="43"/>
      <c r="TL2" s="43"/>
      <c r="TM2" s="43"/>
      <c r="TN2" s="43"/>
      <c r="TO2" s="43"/>
      <c r="TP2" s="43"/>
      <c r="TQ2" s="43"/>
      <c r="TR2" s="43"/>
      <c r="TS2" s="43"/>
      <c r="TT2" s="43"/>
      <c r="TU2" s="43"/>
      <c r="TV2" s="43"/>
      <c r="TW2" s="43"/>
      <c r="TX2" s="43"/>
      <c r="TY2" s="43"/>
      <c r="TZ2" s="43"/>
      <c r="UA2" s="43"/>
      <c r="UB2" s="43"/>
      <c r="UC2" s="43"/>
      <c r="UD2" s="43"/>
      <c r="UE2" s="43"/>
      <c r="UF2" s="43"/>
      <c r="UG2" s="43"/>
      <c r="UH2" s="43"/>
      <c r="UI2" s="43"/>
      <c r="UJ2" s="43"/>
      <c r="UK2" s="43"/>
      <c r="UL2" s="43"/>
      <c r="UM2" s="43"/>
      <c r="UN2" s="43"/>
      <c r="UO2" s="43"/>
      <c r="UP2" s="43"/>
      <c r="UQ2" s="43"/>
      <c r="UR2" s="43"/>
      <c r="US2" s="43"/>
      <c r="UT2" s="43"/>
      <c r="UU2" s="43"/>
      <c r="UV2" s="43"/>
      <c r="UW2" s="43"/>
      <c r="UX2" s="43"/>
      <c r="UY2" s="43"/>
      <c r="UZ2" s="43"/>
      <c r="VA2" s="43"/>
      <c r="VB2" s="43"/>
      <c r="VC2" s="43"/>
      <c r="VD2" s="43"/>
      <c r="VE2" s="43"/>
      <c r="VF2" s="43"/>
      <c r="VG2" s="43"/>
      <c r="VH2" s="43"/>
      <c r="VI2" s="43"/>
      <c r="VJ2" s="43"/>
      <c r="VK2" s="43"/>
      <c r="VL2" s="43"/>
      <c r="VM2" s="43"/>
      <c r="VN2" s="43"/>
      <c r="VO2" s="43"/>
      <c r="VP2" s="43"/>
      <c r="VQ2" s="43"/>
      <c r="VR2" s="43"/>
      <c r="VS2" s="43"/>
      <c r="VT2" s="43"/>
      <c r="VU2" s="43"/>
      <c r="VV2" s="43"/>
      <c r="VW2" s="43"/>
      <c r="VX2" s="43"/>
      <c r="VY2" s="43"/>
      <c r="VZ2" s="43"/>
      <c r="WA2" s="43"/>
      <c r="WB2" s="43"/>
      <c r="WC2" s="43"/>
      <c r="WD2" s="43"/>
      <c r="WE2" s="43"/>
      <c r="WF2" s="43"/>
      <c r="WG2" s="43"/>
      <c r="WH2" s="43"/>
      <c r="WI2" s="43"/>
      <c r="WJ2" s="43"/>
      <c r="WK2" s="43"/>
      <c r="WL2" s="43"/>
      <c r="WM2" s="43"/>
      <c r="WN2" s="43"/>
      <c r="WO2" s="43"/>
      <c r="WP2" s="43"/>
      <c r="WQ2" s="43"/>
      <c r="WR2" s="43"/>
      <c r="WS2" s="43"/>
      <c r="WT2" s="43"/>
      <c r="WU2" s="43"/>
      <c r="WV2" s="43"/>
      <c r="WW2" s="43"/>
      <c r="WX2" s="43"/>
      <c r="WY2" s="43"/>
      <c r="WZ2" s="43"/>
      <c r="XA2" s="43"/>
      <c r="XB2" s="43"/>
      <c r="XC2" s="43"/>
      <c r="XD2" s="43"/>
      <c r="XE2" s="43"/>
      <c r="XF2" s="43"/>
      <c r="XG2" s="43"/>
      <c r="XH2" s="43"/>
      <c r="XI2" s="43"/>
      <c r="XJ2" s="43"/>
      <c r="XK2" s="43"/>
      <c r="XL2" s="43"/>
      <c r="XM2" s="43"/>
      <c r="XN2" s="43"/>
      <c r="XO2" s="43"/>
      <c r="XP2" s="43"/>
      <c r="XQ2" s="43"/>
      <c r="XR2" s="43"/>
      <c r="XS2" s="43"/>
      <c r="XT2" s="43"/>
      <c r="XU2" s="43"/>
      <c r="XV2" s="43"/>
      <c r="XW2" s="43"/>
      <c r="XX2" s="43"/>
      <c r="XY2" s="43"/>
      <c r="XZ2" s="43"/>
      <c r="YA2" s="43"/>
      <c r="YB2" s="43"/>
      <c r="YC2" s="43"/>
      <c r="YD2" s="43"/>
      <c r="YE2" s="43"/>
      <c r="YF2" s="43"/>
      <c r="YG2" s="43"/>
      <c r="YH2" s="43"/>
      <c r="YI2" s="43"/>
      <c r="YJ2" s="43"/>
      <c r="YK2" s="43"/>
      <c r="YL2" s="43"/>
      <c r="YM2" s="43"/>
      <c r="YN2" s="43"/>
      <c r="YO2" s="43"/>
      <c r="YP2" s="43"/>
      <c r="YQ2" s="43"/>
      <c r="YR2" s="43"/>
      <c r="YS2" s="43"/>
      <c r="YT2" s="43"/>
      <c r="YU2" s="43"/>
      <c r="YV2" s="43"/>
      <c r="YW2" s="43"/>
      <c r="YX2" s="43"/>
      <c r="YY2" s="43"/>
      <c r="YZ2" s="43"/>
      <c r="ZA2" s="43"/>
      <c r="ZB2" s="43"/>
      <c r="ZC2" s="43"/>
      <c r="ZD2" s="43"/>
      <c r="ZE2" s="43"/>
      <c r="ZF2" s="43"/>
      <c r="ZG2" s="43"/>
      <c r="ZH2" s="43"/>
      <c r="ZI2" s="43"/>
      <c r="ZJ2" s="43"/>
      <c r="ZK2" s="43"/>
      <c r="ZL2" s="43"/>
      <c r="ZM2" s="43"/>
      <c r="ZN2" s="43"/>
      <c r="ZO2" s="43"/>
      <c r="ZP2" s="43"/>
      <c r="ZQ2" s="43"/>
      <c r="ZR2" s="43"/>
      <c r="ZS2" s="43"/>
      <c r="ZT2" s="43"/>
      <c r="ZU2" s="43"/>
      <c r="ZV2" s="43"/>
      <c r="ZW2" s="43"/>
      <c r="ZX2" s="43"/>
      <c r="ZY2" s="43"/>
      <c r="ZZ2" s="43"/>
      <c r="AAA2" s="43"/>
      <c r="AAB2" s="43"/>
      <c r="AAC2" s="43"/>
      <c r="AAD2" s="43"/>
      <c r="AAE2" s="43"/>
      <c r="AAF2" s="43"/>
      <c r="AAG2" s="43"/>
      <c r="AAH2" s="43"/>
      <c r="AAI2" s="43"/>
      <c r="AAJ2" s="43"/>
      <c r="AAK2" s="43"/>
      <c r="AAL2" s="43"/>
      <c r="AAM2" s="43"/>
      <c r="AAN2" s="43"/>
      <c r="AAO2" s="43"/>
      <c r="AAP2" s="43"/>
      <c r="AAQ2" s="43"/>
      <c r="AAR2" s="43"/>
      <c r="AAS2" s="43"/>
      <c r="AAT2" s="43"/>
      <c r="AAU2" s="43"/>
      <c r="AAV2" s="43"/>
      <c r="AAW2" s="43"/>
      <c r="AAX2" s="43"/>
      <c r="AAY2" s="43"/>
      <c r="AAZ2" s="43"/>
      <c r="ABA2" s="43"/>
      <c r="ABB2" s="43"/>
      <c r="ABC2" s="43"/>
      <c r="ABD2" s="43"/>
      <c r="ABE2" s="43"/>
      <c r="ABF2" s="43"/>
      <c r="ABG2" s="43"/>
      <c r="ABH2" s="43"/>
      <c r="ABI2" s="43"/>
      <c r="ABJ2" s="43"/>
      <c r="ABK2" s="43"/>
      <c r="ABL2" s="43"/>
      <c r="ABM2" s="43"/>
      <c r="ABN2" s="43"/>
      <c r="ABO2" s="43"/>
      <c r="ABP2" s="43"/>
      <c r="ABQ2" s="43"/>
      <c r="ABR2" s="43"/>
      <c r="ABS2" s="43"/>
      <c r="ABT2" s="43"/>
      <c r="ABU2" s="43"/>
      <c r="ABV2" s="43"/>
      <c r="ABW2" s="43"/>
      <c r="ABX2" s="43"/>
      <c r="ABY2" s="43"/>
      <c r="ABZ2" s="43"/>
      <c r="ACA2" s="43"/>
      <c r="ACB2" s="43"/>
      <c r="ACC2" s="43"/>
      <c r="ACD2" s="43"/>
      <c r="ACE2" s="43"/>
      <c r="ACF2" s="43"/>
      <c r="ACG2" s="43"/>
      <c r="ACH2" s="43"/>
      <c r="ACI2" s="43"/>
      <c r="ACJ2" s="43"/>
      <c r="ACK2" s="43"/>
      <c r="ACL2" s="43"/>
      <c r="ACM2" s="43"/>
      <c r="ACN2" s="43"/>
      <c r="ACO2" s="43"/>
      <c r="ACP2" s="43"/>
      <c r="ACQ2" s="43"/>
      <c r="ACR2" s="43"/>
      <c r="ACS2" s="43"/>
      <c r="ACT2" s="43"/>
      <c r="ACU2" s="43"/>
      <c r="ACV2" s="43"/>
      <c r="ACW2" s="43"/>
      <c r="ACX2" s="43"/>
      <c r="ACY2" s="43"/>
      <c r="ACZ2" s="43"/>
      <c r="ADA2" s="43"/>
      <c r="ADB2" s="43"/>
      <c r="ADC2" s="43"/>
      <c r="ADD2" s="43"/>
      <c r="ADE2" s="43"/>
      <c r="ADF2" s="43"/>
      <c r="ADG2" s="43"/>
      <c r="ADH2" s="43"/>
      <c r="ADI2" s="43"/>
      <c r="ADJ2" s="43"/>
      <c r="ADK2" s="43"/>
      <c r="ADL2" s="43"/>
      <c r="ADM2" s="43"/>
      <c r="ADN2" s="43"/>
      <c r="ADO2" s="43"/>
      <c r="ADP2" s="43"/>
      <c r="ADQ2" s="43"/>
      <c r="ADR2" s="43"/>
      <c r="ADS2" s="43"/>
      <c r="ADT2" s="43"/>
      <c r="ADU2" s="43"/>
      <c r="ADV2" s="43"/>
      <c r="ADW2" s="43"/>
      <c r="ADX2" s="43"/>
      <c r="ADY2" s="43"/>
      <c r="ADZ2" s="43"/>
      <c r="AEA2" s="43"/>
      <c r="AEB2" s="43"/>
      <c r="AEC2" s="43"/>
      <c r="AED2" s="43"/>
      <c r="AEE2" s="43"/>
      <c r="AEF2" s="43"/>
      <c r="AEG2" s="43"/>
      <c r="AEH2" s="43"/>
      <c r="AEI2" s="43"/>
      <c r="AEJ2" s="43"/>
      <c r="AEK2" s="43"/>
      <c r="AEL2" s="43"/>
      <c r="AEM2" s="43"/>
      <c r="AEN2" s="43"/>
      <c r="AEO2" s="43"/>
      <c r="AEP2" s="43"/>
      <c r="AEQ2" s="43"/>
      <c r="AER2" s="43"/>
      <c r="AES2" s="43"/>
      <c r="AET2" s="43"/>
      <c r="AEU2" s="43"/>
      <c r="AEV2" s="43"/>
      <c r="AEW2" s="43"/>
      <c r="AEX2" s="43"/>
      <c r="AEY2" s="43"/>
      <c r="AEZ2" s="43"/>
      <c r="AFA2" s="43"/>
      <c r="AFB2" s="43"/>
      <c r="AFC2" s="43"/>
      <c r="AFD2" s="43"/>
      <c r="AFE2" s="43"/>
      <c r="AFF2" s="43"/>
      <c r="AFG2" s="43"/>
      <c r="AFH2" s="43"/>
      <c r="AFI2" s="43"/>
      <c r="AFJ2" s="43"/>
      <c r="AFK2" s="43"/>
      <c r="AFL2" s="43"/>
      <c r="AFM2" s="43"/>
      <c r="AFN2" s="43"/>
      <c r="AFO2" s="43"/>
      <c r="AFP2" s="43"/>
      <c r="AFQ2" s="43"/>
      <c r="AFR2" s="43"/>
      <c r="AFS2" s="43"/>
      <c r="AFT2" s="43"/>
      <c r="AFU2" s="43"/>
      <c r="AFV2" s="43"/>
      <c r="AFW2" s="43"/>
      <c r="AFX2" s="43"/>
      <c r="AFY2" s="43"/>
      <c r="AFZ2" s="43"/>
      <c r="AGA2" s="43"/>
      <c r="AGB2" s="43"/>
      <c r="AGC2" s="43"/>
      <c r="AGD2" s="43"/>
      <c r="AGE2" s="43"/>
      <c r="AGF2" s="43"/>
      <c r="AGG2" s="43"/>
      <c r="AGH2" s="43"/>
      <c r="AGI2" s="43"/>
      <c r="AGJ2" s="43"/>
      <c r="AGK2" s="43"/>
      <c r="AGL2" s="43"/>
      <c r="AGM2" s="43"/>
      <c r="AGN2" s="43"/>
      <c r="AGO2" s="43"/>
      <c r="AGP2" s="43"/>
      <c r="AGQ2" s="43"/>
      <c r="AGR2" s="43"/>
      <c r="AGS2" s="43"/>
      <c r="AGT2" s="43"/>
      <c r="AGU2" s="43"/>
      <c r="AGV2" s="43"/>
      <c r="AGW2" s="43"/>
      <c r="AGX2" s="43"/>
      <c r="AGY2" s="43"/>
      <c r="AGZ2" s="43"/>
      <c r="AHA2" s="43"/>
      <c r="AHB2" s="43"/>
      <c r="AHC2" s="43"/>
      <c r="AHD2" s="43"/>
      <c r="AHE2" s="43"/>
      <c r="AHF2" s="43"/>
      <c r="AHG2" s="43"/>
      <c r="AHH2" s="43"/>
      <c r="AHI2" s="43"/>
      <c r="AHJ2" s="43"/>
      <c r="AHK2" s="43"/>
      <c r="AHL2" s="43"/>
      <c r="AHM2" s="43"/>
      <c r="AHN2" s="43"/>
      <c r="AHO2" s="43"/>
      <c r="AHP2" s="43"/>
      <c r="AHQ2" s="43"/>
      <c r="AHR2" s="43"/>
      <c r="AHS2" s="43"/>
      <c r="AHT2" s="43"/>
      <c r="AHU2" s="43"/>
      <c r="AHV2" s="43"/>
      <c r="AHW2" s="43"/>
      <c r="AHX2" s="43"/>
      <c r="AHY2" s="43"/>
      <c r="AHZ2" s="43"/>
      <c r="AIA2" s="43"/>
      <c r="AIB2" s="43"/>
      <c r="AIC2" s="43"/>
      <c r="AID2" s="43"/>
      <c r="AIE2" s="43"/>
      <c r="AIF2" s="43"/>
      <c r="AIG2" s="43"/>
      <c r="AIH2" s="43"/>
      <c r="AII2" s="43"/>
      <c r="AIJ2" s="43"/>
      <c r="AIK2" s="43"/>
      <c r="AIL2" s="43"/>
      <c r="AIM2" s="43"/>
      <c r="AIN2" s="43"/>
      <c r="AIO2" s="43"/>
      <c r="AIP2" s="43"/>
      <c r="AIQ2" s="43"/>
      <c r="AIR2" s="43"/>
      <c r="AIS2" s="43"/>
      <c r="AIT2" s="43"/>
      <c r="AIU2" s="43"/>
      <c r="AIV2" s="43"/>
      <c r="AIW2" s="43"/>
      <c r="AIX2" s="43"/>
      <c r="AIY2" s="43"/>
      <c r="AIZ2" s="43"/>
      <c r="AJA2" s="43"/>
      <c r="AJB2" s="43"/>
      <c r="AJC2" s="43"/>
      <c r="AJD2" s="43"/>
      <c r="AJE2" s="43"/>
      <c r="AJF2" s="43"/>
      <c r="AJG2" s="43"/>
      <c r="AJH2" s="43"/>
      <c r="AJI2" s="43"/>
      <c r="AJJ2" s="43"/>
      <c r="AJK2" s="43"/>
      <c r="AJL2" s="43"/>
      <c r="AJM2" s="43"/>
      <c r="AJN2" s="43"/>
      <c r="AJO2" s="43"/>
      <c r="AJP2" s="43"/>
      <c r="AJQ2" s="43"/>
      <c r="AJR2" s="43"/>
      <c r="AJS2" s="43"/>
      <c r="AJT2" s="43"/>
      <c r="AJU2" s="43"/>
      <c r="AJV2" s="43"/>
      <c r="AJW2" s="43"/>
      <c r="AJX2" s="43"/>
      <c r="AJY2" s="43"/>
      <c r="AJZ2" s="43"/>
      <c r="AKA2" s="43"/>
      <c r="AKB2" s="43"/>
      <c r="AKC2" s="43"/>
      <c r="AKD2" s="43"/>
      <c r="AKE2" s="43"/>
      <c r="AKF2" s="43"/>
      <c r="AKG2" s="43"/>
      <c r="AKH2" s="43"/>
      <c r="AKI2" s="43"/>
      <c r="AKJ2" s="43"/>
      <c r="AKK2" s="43"/>
      <c r="AKL2" s="43"/>
      <c r="AKM2" s="43"/>
      <c r="AKN2" s="43"/>
      <c r="AKO2" s="43"/>
      <c r="AKP2" s="43"/>
      <c r="AKQ2" s="43"/>
      <c r="AKR2" s="43"/>
      <c r="AKS2" s="43"/>
      <c r="AKT2" s="43"/>
      <c r="AKU2" s="43"/>
      <c r="AKV2" s="43"/>
      <c r="AKW2" s="43"/>
      <c r="AKX2" s="43"/>
      <c r="AKY2" s="43"/>
      <c r="AKZ2" s="43"/>
      <c r="ALA2" s="43"/>
      <c r="ALB2" s="43"/>
      <c r="ALC2" s="43"/>
      <c r="ALD2" s="43"/>
      <c r="ALE2" s="43"/>
      <c r="ALF2" s="43"/>
      <c r="ALG2" s="43"/>
      <c r="ALH2" s="43"/>
      <c r="ALI2" s="43"/>
      <c r="ALJ2" s="43"/>
      <c r="ALK2" s="43"/>
      <c r="ALL2" s="43"/>
      <c r="ALM2" s="43"/>
      <c r="ALN2" s="43"/>
      <c r="ALO2" s="43"/>
      <c r="ALP2" s="43"/>
      <c r="ALQ2" s="43"/>
      <c r="ALR2" s="43"/>
      <c r="ALS2" s="43"/>
      <c r="ALT2" s="43"/>
      <c r="ALU2" s="43"/>
      <c r="ALV2" s="43"/>
      <c r="ALW2" s="43"/>
      <c r="ALX2" s="43"/>
      <c r="ALY2" s="43"/>
      <c r="ALZ2" s="43"/>
      <c r="AMA2" s="43"/>
      <c r="AMB2" s="43"/>
      <c r="AMC2" s="43"/>
      <c r="AMD2" s="43"/>
      <c r="AME2" s="43"/>
      <c r="AMF2" s="43"/>
      <c r="AMG2" s="43"/>
      <c r="AMH2" s="43"/>
      <c r="AMI2" s="43"/>
      <c r="AMJ2" s="43"/>
      <c r="AMK2" s="43"/>
      <c r="AML2" s="43"/>
      <c r="AMM2" s="43"/>
      <c r="AMN2" s="43"/>
      <c r="AMO2" s="43"/>
      <c r="AMP2" s="43"/>
      <c r="AMQ2" s="43"/>
      <c r="AMR2" s="43"/>
      <c r="AMS2" s="43"/>
      <c r="AMT2" s="43"/>
      <c r="AMU2" s="43"/>
      <c r="AMV2" s="43"/>
      <c r="AMW2" s="43"/>
      <c r="AMX2" s="43"/>
      <c r="AMY2" s="43"/>
      <c r="AMZ2" s="43"/>
      <c r="ANA2" s="43"/>
      <c r="ANB2" s="43"/>
      <c r="ANC2" s="43"/>
      <c r="AND2" s="43"/>
      <c r="ANE2" s="43"/>
      <c r="ANF2" s="43"/>
      <c r="ANG2" s="43"/>
      <c r="ANH2" s="43"/>
      <c r="ANI2" s="43"/>
      <c r="ANJ2" s="43"/>
      <c r="ANK2" s="43"/>
      <c r="ANL2" s="43"/>
      <c r="ANM2" s="43"/>
      <c r="ANN2" s="43"/>
      <c r="ANO2" s="43"/>
      <c r="ANP2" s="43"/>
      <c r="ANQ2" s="43"/>
      <c r="ANR2" s="43"/>
      <c r="ANS2" s="43"/>
      <c r="ANT2" s="43"/>
      <c r="ANU2" s="43"/>
      <c r="ANV2" s="43"/>
      <c r="ANW2" s="43"/>
      <c r="ANX2" s="43"/>
      <c r="ANY2" s="43"/>
      <c r="ANZ2" s="43"/>
      <c r="AOA2" s="43"/>
      <c r="AOB2" s="43"/>
      <c r="AOC2" s="43"/>
      <c r="AOD2" s="43"/>
      <c r="AOE2" s="43"/>
      <c r="AOF2" s="43"/>
      <c r="AOG2" s="43"/>
      <c r="AOH2" s="43"/>
      <c r="AOI2" s="43"/>
      <c r="AOJ2" s="43"/>
      <c r="AOK2" s="43"/>
      <c r="AOL2" s="43"/>
      <c r="AOM2" s="43"/>
      <c r="AON2" s="43"/>
      <c r="AOO2" s="43"/>
      <c r="AOP2" s="43"/>
      <c r="AOQ2" s="43"/>
      <c r="AOR2" s="43"/>
      <c r="AOS2" s="43"/>
      <c r="AOT2" s="43"/>
      <c r="AOU2" s="43"/>
      <c r="AOV2" s="43"/>
      <c r="AOW2" s="43"/>
      <c r="AOX2" s="43"/>
      <c r="AOY2" s="43"/>
      <c r="AOZ2" s="43"/>
      <c r="APA2" s="43"/>
      <c r="APB2" s="43"/>
      <c r="APC2" s="43"/>
      <c r="APD2" s="43"/>
      <c r="APE2" s="43"/>
      <c r="APF2" s="43"/>
      <c r="APG2" s="43"/>
      <c r="APH2" s="43"/>
      <c r="API2" s="43"/>
      <c r="APJ2" s="43"/>
      <c r="APK2" s="43"/>
      <c r="APL2" s="43"/>
      <c r="APM2" s="43"/>
      <c r="APN2" s="43"/>
      <c r="APO2" s="43"/>
      <c r="APP2" s="43"/>
      <c r="APQ2" s="43"/>
      <c r="APR2" s="43"/>
      <c r="APS2" s="43"/>
      <c r="APT2" s="43"/>
      <c r="APU2" s="43"/>
      <c r="APV2" s="43"/>
      <c r="APW2" s="43"/>
      <c r="APX2" s="43"/>
      <c r="APY2" s="43"/>
      <c r="APZ2" s="43"/>
      <c r="AQA2" s="43"/>
      <c r="AQB2" s="43"/>
      <c r="AQC2" s="43"/>
      <c r="AQD2" s="43"/>
      <c r="AQE2" s="43"/>
      <c r="AQF2" s="43"/>
      <c r="AQG2" s="43"/>
      <c r="AQH2" s="43"/>
      <c r="AQI2" s="43"/>
      <c r="AQJ2" s="43"/>
      <c r="AQK2" s="43"/>
      <c r="AQL2" s="43"/>
      <c r="AQM2" s="43"/>
      <c r="AQN2" s="43"/>
      <c r="AQO2" s="43"/>
      <c r="AQP2" s="43"/>
      <c r="AQQ2" s="43"/>
      <c r="AQR2" s="43"/>
      <c r="AQS2" s="43"/>
      <c r="AQT2" s="43"/>
      <c r="AQU2" s="43"/>
      <c r="AQV2" s="43"/>
      <c r="AQW2" s="43"/>
      <c r="AQX2" s="43"/>
      <c r="AQY2" s="43"/>
      <c r="AQZ2" s="43"/>
      <c r="ARA2" s="43"/>
      <c r="ARB2" s="43"/>
      <c r="ARC2" s="43"/>
      <c r="ARD2" s="43"/>
      <c r="ARE2" s="43"/>
      <c r="ARF2" s="43"/>
      <c r="ARG2" s="43"/>
      <c r="ARH2" s="43"/>
      <c r="ARI2" s="43"/>
      <c r="ARJ2" s="43"/>
      <c r="ARK2" s="43"/>
      <c r="ARL2" s="43"/>
      <c r="ARM2" s="43"/>
      <c r="ARN2" s="43"/>
      <c r="ARO2" s="43"/>
      <c r="ARP2" s="43"/>
      <c r="ARQ2" s="43"/>
      <c r="ARR2" s="43"/>
      <c r="ARS2" s="43"/>
      <c r="ART2" s="43"/>
      <c r="ARU2" s="43"/>
      <c r="ARV2" s="43"/>
      <c r="ARW2" s="43"/>
      <c r="ARX2" s="43"/>
      <c r="ARY2" s="43"/>
      <c r="ARZ2" s="43"/>
      <c r="ASA2" s="43"/>
      <c r="ASB2" s="43"/>
      <c r="ASC2" s="43"/>
      <c r="ASD2" s="43"/>
      <c r="ASE2" s="43"/>
      <c r="ASF2" s="43"/>
      <c r="ASG2" s="43"/>
      <c r="ASH2" s="43"/>
      <c r="ASI2" s="43"/>
      <c r="ASJ2" s="43"/>
      <c r="ASK2" s="43"/>
      <c r="ASL2" s="43"/>
      <c r="ASM2" s="43"/>
      <c r="ASN2" s="43"/>
      <c r="ASO2" s="43"/>
      <c r="ASP2" s="43"/>
      <c r="ASQ2" s="43"/>
      <c r="ASR2" s="43"/>
      <c r="ASS2" s="43"/>
      <c r="AST2" s="43"/>
      <c r="ASU2" s="43"/>
      <c r="ASV2" s="43"/>
      <c r="ASW2" s="43"/>
      <c r="ASX2" s="43"/>
      <c r="ASY2" s="43"/>
      <c r="ASZ2" s="43"/>
      <c r="ATA2" s="43"/>
      <c r="ATB2" s="43"/>
      <c r="ATC2" s="43"/>
      <c r="ATD2" s="43"/>
      <c r="ATE2" s="43"/>
      <c r="ATF2" s="43"/>
      <c r="ATG2" s="43"/>
      <c r="ATH2" s="43"/>
      <c r="ATI2" s="43"/>
      <c r="ATJ2" s="43"/>
      <c r="ATK2" s="43"/>
      <c r="ATL2" s="43"/>
      <c r="ATM2" s="43"/>
      <c r="ATN2" s="43"/>
      <c r="ATO2" s="43"/>
      <c r="ATP2" s="43"/>
      <c r="ATQ2" s="43"/>
      <c r="ATR2" s="43"/>
      <c r="ATS2" s="43"/>
      <c r="ATT2" s="43"/>
      <c r="ATU2" s="43"/>
      <c r="ATV2" s="43"/>
      <c r="ATW2" s="43"/>
      <c r="ATX2" s="43"/>
      <c r="ATY2" s="43"/>
      <c r="ATZ2" s="43"/>
      <c r="AUA2" s="43"/>
      <c r="AUB2" s="43"/>
      <c r="AUC2" s="43"/>
      <c r="AUD2" s="43"/>
      <c r="AUE2" s="43"/>
      <c r="AUF2" s="43"/>
      <c r="AUG2" s="43"/>
      <c r="AUH2" s="43"/>
      <c r="AUI2" s="43"/>
      <c r="AUJ2" s="43"/>
      <c r="AUK2" s="43"/>
      <c r="AUL2" s="43"/>
      <c r="AUM2" s="43"/>
      <c r="AUN2" s="43"/>
      <c r="AUO2" s="43"/>
      <c r="AUP2" s="43"/>
      <c r="AUQ2" s="43"/>
      <c r="AUR2" s="43"/>
      <c r="AUS2" s="43"/>
      <c r="AUT2" s="43"/>
      <c r="AUU2" s="43"/>
      <c r="AUV2" s="43"/>
      <c r="AUW2" s="43"/>
      <c r="AUX2" s="43"/>
      <c r="AUY2" s="43"/>
      <c r="AUZ2" s="43"/>
      <c r="AVA2" s="43"/>
      <c r="AVB2" s="43"/>
      <c r="AVC2" s="43"/>
      <c r="AVD2" s="43"/>
      <c r="AVE2" s="43"/>
      <c r="AVF2" s="43"/>
      <c r="AVG2" s="43"/>
      <c r="AVH2" s="43"/>
      <c r="AVI2" s="43"/>
      <c r="AVJ2" s="43"/>
      <c r="AVK2" s="43"/>
      <c r="AVL2" s="43"/>
      <c r="AVM2" s="43"/>
      <c r="AVN2" s="43"/>
      <c r="AVO2" s="43"/>
      <c r="AVP2" s="43"/>
      <c r="AVQ2" s="43"/>
      <c r="AVR2" s="43"/>
      <c r="AVS2" s="43"/>
      <c r="AVT2" s="43"/>
      <c r="AVU2" s="43"/>
      <c r="AVV2" s="43"/>
      <c r="AVW2" s="43"/>
      <c r="AVX2" s="43"/>
      <c r="AVY2" s="43"/>
      <c r="AVZ2" s="43"/>
      <c r="AWA2" s="43"/>
      <c r="AWB2" s="43"/>
      <c r="AWC2" s="43"/>
      <c r="AWD2" s="43"/>
      <c r="AWE2" s="43"/>
      <c r="AWF2" s="43"/>
      <c r="AWG2" s="43"/>
      <c r="AWH2" s="43"/>
      <c r="AWI2" s="43"/>
      <c r="AWJ2" s="43"/>
      <c r="AWK2" s="43"/>
      <c r="AWL2" s="43"/>
      <c r="AWM2" s="43"/>
      <c r="AWN2" s="43"/>
      <c r="AWO2" s="43"/>
      <c r="AWP2" s="43"/>
      <c r="AWQ2" s="43"/>
      <c r="AWR2" s="43"/>
      <c r="AWS2" s="43"/>
      <c r="AWT2" s="43"/>
      <c r="AWU2" s="43"/>
      <c r="AWV2" s="43"/>
      <c r="AWW2" s="43"/>
      <c r="AWX2" s="43"/>
      <c r="AWY2" s="43"/>
      <c r="AWZ2" s="43"/>
      <c r="AXA2" s="43"/>
      <c r="AXB2" s="43"/>
      <c r="AXC2" s="43"/>
      <c r="AXD2" s="43"/>
      <c r="AXE2" s="43"/>
      <c r="AXF2" s="43"/>
      <c r="AXG2" s="43"/>
      <c r="AXH2" s="43"/>
      <c r="AXI2" s="43"/>
      <c r="AXJ2" s="43"/>
      <c r="AXK2" s="43"/>
      <c r="AXL2" s="43"/>
      <c r="AXM2" s="43"/>
      <c r="AXN2" s="43"/>
      <c r="AXO2" s="43"/>
      <c r="AXP2" s="43"/>
      <c r="AXQ2" s="43"/>
      <c r="AXR2" s="43"/>
      <c r="AXS2" s="43"/>
      <c r="AXT2" s="43"/>
      <c r="AXU2" s="43"/>
      <c r="AXV2" s="43"/>
      <c r="AXW2" s="43"/>
      <c r="AXX2" s="43"/>
      <c r="AXY2" s="43"/>
      <c r="AXZ2" s="43"/>
      <c r="AYA2" s="43"/>
      <c r="AYB2" s="43"/>
      <c r="AYC2" s="43"/>
      <c r="AYD2" s="43"/>
      <c r="AYE2" s="43"/>
      <c r="AYF2" s="43"/>
      <c r="AYG2" s="43"/>
      <c r="AYH2" s="43"/>
      <c r="AYI2" s="43"/>
      <c r="AYJ2" s="43"/>
      <c r="AYK2" s="43"/>
      <c r="AYL2" s="43"/>
      <c r="AYM2" s="43"/>
      <c r="AYN2" s="43"/>
      <c r="AYO2" s="43"/>
      <c r="AYP2" s="43"/>
      <c r="AYQ2" s="43"/>
      <c r="AYR2" s="43"/>
      <c r="AYS2" s="43"/>
      <c r="AYT2" s="43"/>
      <c r="AYU2" s="43"/>
      <c r="AYV2" s="43"/>
      <c r="AYW2" s="43"/>
      <c r="AYX2" s="43"/>
      <c r="AYY2" s="43"/>
      <c r="AYZ2" s="43"/>
      <c r="AZA2" s="43"/>
      <c r="AZB2" s="43"/>
      <c r="AZC2" s="43"/>
      <c r="AZD2" s="43"/>
      <c r="AZE2" s="43"/>
      <c r="AZF2" s="43"/>
      <c r="AZG2" s="43"/>
      <c r="AZH2" s="43"/>
      <c r="AZI2" s="43"/>
      <c r="AZJ2" s="43"/>
      <c r="AZK2" s="43"/>
      <c r="AZL2" s="43"/>
      <c r="AZM2" s="43"/>
      <c r="AZN2" s="43"/>
      <c r="AZO2" s="43"/>
      <c r="AZP2" s="43"/>
      <c r="AZQ2" s="43"/>
      <c r="AZR2" s="43"/>
      <c r="AZS2" s="43"/>
      <c r="AZT2" s="43"/>
      <c r="AZU2" s="43"/>
      <c r="AZV2" s="43"/>
      <c r="AZW2" s="43"/>
      <c r="AZX2" s="43"/>
      <c r="AZY2" s="43"/>
      <c r="AZZ2" s="43"/>
      <c r="BAA2" s="43"/>
      <c r="BAB2" s="43"/>
      <c r="BAC2" s="43"/>
      <c r="BAD2" s="43"/>
      <c r="BAE2" s="43"/>
      <c r="BAF2" s="43"/>
      <c r="BAG2" s="43"/>
      <c r="BAH2" s="43"/>
      <c r="BAI2" s="43"/>
      <c r="BAJ2" s="43"/>
      <c r="BAK2" s="43"/>
      <c r="BAL2" s="43"/>
      <c r="BAM2" s="43"/>
      <c r="BAN2" s="43"/>
      <c r="BAO2" s="43"/>
      <c r="BAP2" s="43"/>
      <c r="BAQ2" s="43"/>
      <c r="BAR2" s="43"/>
      <c r="BAS2" s="43"/>
      <c r="BAT2" s="43"/>
      <c r="BAU2" s="43"/>
      <c r="BAV2" s="43"/>
      <c r="BAW2" s="43"/>
      <c r="BAX2" s="43"/>
      <c r="BAY2" s="43"/>
      <c r="BAZ2" s="43"/>
      <c r="BBA2" s="43"/>
      <c r="BBB2" s="43"/>
      <c r="BBC2" s="43"/>
      <c r="BBD2" s="43"/>
      <c r="BBE2" s="43"/>
      <c r="BBF2" s="43"/>
      <c r="BBG2" s="43"/>
      <c r="BBH2" s="43"/>
      <c r="BBI2" s="43"/>
      <c r="BBJ2" s="43"/>
      <c r="BBK2" s="43"/>
      <c r="BBL2" s="43"/>
      <c r="BBM2" s="43"/>
      <c r="BBN2" s="43"/>
      <c r="BBO2" s="43"/>
      <c r="BBP2" s="43"/>
      <c r="BBQ2" s="43"/>
      <c r="BBR2" s="43"/>
      <c r="BBS2" s="43"/>
      <c r="BBT2" s="43"/>
      <c r="BBU2" s="43"/>
      <c r="BBV2" s="43"/>
      <c r="BBW2" s="43"/>
      <c r="BBX2" s="43"/>
      <c r="BBY2" s="43"/>
      <c r="BBZ2" s="43"/>
      <c r="BCA2" s="43"/>
      <c r="BCB2" s="43"/>
      <c r="BCC2" s="43"/>
      <c r="BCD2" s="43"/>
      <c r="BCE2" s="43"/>
      <c r="BCF2" s="43"/>
      <c r="BCG2" s="43"/>
      <c r="BCH2" s="43"/>
      <c r="BCI2" s="43"/>
      <c r="BCJ2" s="43"/>
      <c r="BCK2" s="43"/>
      <c r="BCL2" s="43"/>
      <c r="BCM2" s="43"/>
      <c r="BCN2" s="43"/>
      <c r="BCO2" s="43"/>
      <c r="BCP2" s="43"/>
      <c r="BCQ2" s="43"/>
      <c r="BCR2" s="43"/>
      <c r="BCS2" s="43"/>
      <c r="BCT2" s="43"/>
      <c r="BCU2" s="43"/>
      <c r="BCV2" s="43"/>
      <c r="BCW2" s="43"/>
      <c r="BCX2" s="43"/>
      <c r="BCY2" s="43"/>
      <c r="BCZ2" s="43"/>
      <c r="BDA2" s="43"/>
      <c r="BDB2" s="43"/>
      <c r="BDC2" s="43"/>
      <c r="BDD2" s="43"/>
      <c r="BDE2" s="43"/>
      <c r="BDF2" s="43"/>
      <c r="BDG2" s="43"/>
      <c r="BDH2" s="43"/>
      <c r="BDI2" s="43"/>
      <c r="BDJ2" s="43"/>
      <c r="BDK2" s="43"/>
      <c r="BDL2" s="43"/>
      <c r="BDM2" s="43"/>
      <c r="BDN2" s="43"/>
      <c r="BDO2" s="43"/>
      <c r="BDP2" s="43"/>
      <c r="BDQ2" s="43"/>
      <c r="BDR2" s="43"/>
      <c r="BDS2" s="43"/>
      <c r="BDT2" s="43"/>
      <c r="BDU2" s="43"/>
      <c r="BDV2" s="43"/>
      <c r="BDW2" s="43"/>
      <c r="BDX2" s="43"/>
      <c r="BDY2" s="43"/>
      <c r="BDZ2" s="43"/>
      <c r="BEA2" s="43"/>
      <c r="BEB2" s="43"/>
      <c r="BEC2" s="43"/>
      <c r="BED2" s="43"/>
      <c r="BEE2" s="43"/>
      <c r="BEF2" s="43"/>
      <c r="BEG2" s="43"/>
      <c r="BEH2" s="43"/>
      <c r="BEI2" s="43"/>
      <c r="BEJ2" s="43"/>
      <c r="BEK2" s="43"/>
      <c r="BEL2" s="43"/>
      <c r="BEM2" s="43"/>
      <c r="BEN2" s="43"/>
      <c r="BEO2" s="43"/>
      <c r="BEP2" s="43"/>
      <c r="BEQ2" s="43"/>
      <c r="BER2" s="43"/>
      <c r="BES2" s="43"/>
      <c r="BET2" s="43"/>
      <c r="BEU2" s="43"/>
      <c r="BEV2" s="43"/>
      <c r="BEW2" s="43"/>
      <c r="BEX2" s="43"/>
      <c r="BEY2" s="43"/>
      <c r="BEZ2" s="43"/>
      <c r="BFA2" s="43"/>
      <c r="BFB2" s="43"/>
      <c r="BFC2" s="43"/>
      <c r="BFD2" s="43"/>
      <c r="BFE2" s="43"/>
      <c r="BFF2" s="43"/>
      <c r="BFG2" s="43"/>
      <c r="BFH2" s="43"/>
      <c r="BFI2" s="43"/>
      <c r="BFJ2" s="43"/>
      <c r="BFK2" s="43"/>
      <c r="BFL2" s="43"/>
      <c r="BFM2" s="43"/>
      <c r="BFN2" s="43"/>
      <c r="BFO2" s="43"/>
      <c r="BFP2" s="43"/>
      <c r="BFQ2" s="43"/>
      <c r="BFR2" s="43"/>
      <c r="BFS2" s="43"/>
      <c r="BFT2" s="43"/>
      <c r="BFU2" s="43"/>
      <c r="BFV2" s="43"/>
      <c r="BFW2" s="43"/>
      <c r="BFX2" s="43"/>
      <c r="BFY2" s="43"/>
      <c r="BFZ2" s="43"/>
      <c r="BGA2" s="43"/>
      <c r="BGB2" s="43"/>
      <c r="BGC2" s="43"/>
      <c r="BGD2" s="43"/>
      <c r="BGE2" s="43"/>
      <c r="BGF2" s="43"/>
      <c r="BGG2" s="43"/>
      <c r="BGH2" s="43"/>
      <c r="BGI2" s="43"/>
      <c r="BGJ2" s="43"/>
      <c r="BGK2" s="43"/>
      <c r="BGL2" s="43"/>
      <c r="BGM2" s="43"/>
      <c r="BGN2" s="43"/>
      <c r="BGO2" s="43"/>
      <c r="BGP2" s="43"/>
      <c r="BGQ2" s="43"/>
      <c r="BGR2" s="43"/>
      <c r="BGS2" s="43"/>
      <c r="BGT2" s="43"/>
      <c r="BGU2" s="43"/>
      <c r="BGV2" s="43"/>
      <c r="BGW2" s="43"/>
      <c r="BGX2" s="43"/>
      <c r="BGY2" s="43"/>
      <c r="BGZ2" s="43"/>
      <c r="BHA2" s="43"/>
      <c r="BHB2" s="43"/>
      <c r="BHC2" s="43"/>
      <c r="BHD2" s="43"/>
      <c r="BHE2" s="43"/>
      <c r="BHF2" s="43"/>
      <c r="BHG2" s="43"/>
      <c r="BHH2" s="43"/>
      <c r="BHI2" s="43"/>
      <c r="BHJ2" s="43"/>
      <c r="BHK2" s="43"/>
      <c r="BHL2" s="43"/>
      <c r="BHM2" s="43"/>
      <c r="BHN2" s="43"/>
      <c r="BHO2" s="43"/>
      <c r="BHP2" s="43"/>
      <c r="BHQ2" s="43"/>
      <c r="BHR2" s="43"/>
      <c r="BHS2" s="43"/>
      <c r="BHT2" s="43"/>
      <c r="BHU2" s="43"/>
      <c r="BHV2" s="43"/>
      <c r="BHW2" s="43"/>
      <c r="BHX2" s="43"/>
      <c r="BHY2" s="43"/>
      <c r="BHZ2" s="43"/>
      <c r="BIA2" s="43"/>
      <c r="BIB2" s="43"/>
      <c r="BIC2" s="43"/>
      <c r="BID2" s="43"/>
      <c r="BIE2" s="43"/>
      <c r="BIF2" s="43"/>
      <c r="BIG2" s="43"/>
      <c r="BIH2" s="43"/>
      <c r="BII2" s="43"/>
      <c r="BIJ2" s="43"/>
      <c r="BIK2" s="43"/>
      <c r="BIL2" s="43"/>
      <c r="BIM2" s="43"/>
      <c r="BIN2" s="43"/>
      <c r="BIO2" s="43"/>
      <c r="BIP2" s="43"/>
      <c r="BIQ2" s="43"/>
      <c r="BIR2" s="43"/>
      <c r="BIS2" s="43"/>
      <c r="BIT2" s="43"/>
      <c r="BIU2" s="43"/>
      <c r="BIV2" s="43"/>
      <c r="BIW2" s="43"/>
      <c r="BIX2" s="43"/>
      <c r="BIY2" s="43"/>
      <c r="BIZ2" s="43"/>
      <c r="BJA2" s="43"/>
      <c r="BJB2" s="43"/>
      <c r="BJC2" s="43"/>
      <c r="BJD2" s="43"/>
      <c r="BJE2" s="43"/>
      <c r="BJF2" s="43"/>
      <c r="BJG2" s="43"/>
      <c r="BJH2" s="43"/>
      <c r="BJI2" s="43"/>
      <c r="BJJ2" s="43"/>
      <c r="BJK2" s="43"/>
      <c r="BJL2" s="43"/>
      <c r="BJM2" s="43"/>
      <c r="BJN2" s="43"/>
      <c r="BJO2" s="43"/>
      <c r="BJP2" s="43"/>
      <c r="BJQ2" s="43"/>
      <c r="BJR2" s="43"/>
      <c r="BJS2" s="43"/>
      <c r="BJT2" s="43"/>
      <c r="BJU2" s="43"/>
      <c r="BJV2" s="43"/>
      <c r="BJW2" s="43"/>
      <c r="BJX2" s="43"/>
      <c r="BJY2" s="43"/>
      <c r="BJZ2" s="43"/>
      <c r="BKA2" s="43"/>
      <c r="BKB2" s="43"/>
      <c r="BKC2" s="43"/>
      <c r="BKD2" s="43"/>
      <c r="BKE2" s="43"/>
      <c r="BKF2" s="43"/>
      <c r="BKG2" s="43"/>
      <c r="BKH2" s="43"/>
      <c r="BKI2" s="43"/>
      <c r="BKJ2" s="43"/>
      <c r="BKK2" s="43"/>
      <c r="BKL2" s="43"/>
      <c r="BKM2" s="43"/>
      <c r="BKN2" s="43"/>
      <c r="BKO2" s="43"/>
      <c r="BKP2" s="43"/>
      <c r="BKQ2" s="43"/>
      <c r="BKR2" s="43"/>
      <c r="BKS2" s="43"/>
      <c r="BKT2" s="43"/>
      <c r="BKU2" s="43"/>
      <c r="BKV2" s="43"/>
      <c r="BKW2" s="43"/>
      <c r="BKX2" s="43"/>
      <c r="BKY2" s="43"/>
      <c r="BKZ2" s="43"/>
      <c r="BLA2" s="43"/>
      <c r="BLB2" s="43"/>
      <c r="BLC2" s="43"/>
      <c r="BLD2" s="43"/>
      <c r="BLE2" s="43"/>
      <c r="BLF2" s="43"/>
      <c r="BLG2" s="43"/>
      <c r="BLH2" s="43"/>
      <c r="BLI2" s="43"/>
      <c r="BLJ2" s="43"/>
      <c r="BLK2" s="43"/>
      <c r="BLL2" s="43"/>
      <c r="BLM2" s="43"/>
      <c r="BLN2" s="43"/>
      <c r="BLO2" s="43"/>
      <c r="BLP2" s="43"/>
      <c r="BLQ2" s="43"/>
      <c r="BLR2" s="43"/>
      <c r="BLS2" s="43"/>
      <c r="BLT2" s="43"/>
      <c r="BLU2" s="43"/>
      <c r="BLV2" s="43"/>
      <c r="BLW2" s="43"/>
      <c r="BLX2" s="43"/>
      <c r="BLY2" s="43"/>
      <c r="BLZ2" s="43"/>
      <c r="BMA2" s="43"/>
      <c r="BMB2" s="43"/>
      <c r="BMC2" s="43"/>
      <c r="BMD2" s="43"/>
      <c r="BME2" s="43"/>
      <c r="BMF2" s="43"/>
      <c r="BMG2" s="43"/>
      <c r="BMH2" s="43"/>
      <c r="BMI2" s="43"/>
      <c r="BMJ2" s="43"/>
      <c r="BMK2" s="43"/>
      <c r="BML2" s="43"/>
      <c r="BMM2" s="43"/>
      <c r="BMN2" s="43"/>
      <c r="BMO2" s="43"/>
      <c r="BMP2" s="43"/>
      <c r="BMQ2" s="43"/>
      <c r="BMR2" s="43"/>
      <c r="BMS2" s="43"/>
      <c r="BMT2" s="43"/>
      <c r="BMU2" s="43"/>
      <c r="BMV2" s="43"/>
      <c r="BMW2" s="43"/>
      <c r="BMX2" s="43"/>
      <c r="BMY2" s="43"/>
      <c r="BMZ2" s="43"/>
      <c r="BNA2" s="43"/>
      <c r="BNB2" s="43"/>
      <c r="BNC2" s="43"/>
      <c r="BND2" s="43"/>
      <c r="BNE2" s="43"/>
      <c r="BNF2" s="43"/>
      <c r="BNG2" s="43"/>
      <c r="BNH2" s="43"/>
      <c r="BNI2" s="43"/>
      <c r="BNJ2" s="43"/>
      <c r="BNK2" s="43"/>
      <c r="BNL2" s="43"/>
      <c r="BNM2" s="43"/>
      <c r="BNN2" s="43"/>
      <c r="BNO2" s="43"/>
      <c r="BNP2" s="43"/>
      <c r="BNQ2" s="43"/>
      <c r="BNR2" s="43"/>
      <c r="BNS2" s="43"/>
      <c r="BNT2" s="43"/>
      <c r="BNU2" s="43"/>
      <c r="BNV2" s="43"/>
      <c r="BNW2" s="43"/>
      <c r="BNX2" s="43"/>
      <c r="BNY2" s="43"/>
      <c r="BNZ2" s="43"/>
      <c r="BOA2" s="43"/>
      <c r="BOB2" s="43"/>
      <c r="BOC2" s="43"/>
      <c r="BOD2" s="43"/>
      <c r="BOE2" s="43"/>
      <c r="BOF2" s="43"/>
      <c r="BOG2" s="43"/>
      <c r="BOH2" s="43"/>
      <c r="BOI2" s="43"/>
      <c r="BOJ2" s="43"/>
      <c r="BOK2" s="43"/>
      <c r="BOL2" s="43"/>
      <c r="BOM2" s="43"/>
      <c r="BON2" s="43"/>
      <c r="BOO2" s="43"/>
      <c r="BOP2" s="43"/>
      <c r="BOQ2" s="43"/>
      <c r="BOR2" s="43"/>
      <c r="BOS2" s="43"/>
      <c r="BOT2" s="43"/>
      <c r="BOU2" s="43"/>
      <c r="BOV2" s="43"/>
      <c r="BOW2" s="43"/>
      <c r="BOX2" s="43"/>
      <c r="BOY2" s="43"/>
      <c r="BOZ2" s="43"/>
      <c r="BPA2" s="43"/>
      <c r="BPB2" s="43"/>
      <c r="BPC2" s="43"/>
      <c r="BPD2" s="43"/>
      <c r="BPE2" s="43"/>
      <c r="BPF2" s="43"/>
      <c r="BPG2" s="43"/>
      <c r="BPH2" s="43"/>
      <c r="BPI2" s="43"/>
      <c r="BPJ2" s="43"/>
      <c r="BPK2" s="43"/>
      <c r="BPL2" s="43"/>
      <c r="BPM2" s="43"/>
      <c r="BPN2" s="43"/>
      <c r="BPO2" s="43"/>
      <c r="BPP2" s="43"/>
      <c r="BPQ2" s="43"/>
      <c r="BPR2" s="43"/>
      <c r="BPS2" s="43"/>
      <c r="BPT2" s="43"/>
      <c r="BPU2" s="43"/>
      <c r="BPV2" s="43"/>
      <c r="BPW2" s="43"/>
      <c r="BPX2" s="43"/>
      <c r="BPY2" s="43"/>
      <c r="BPZ2" s="43"/>
      <c r="BQA2" s="43"/>
      <c r="BQB2" s="43"/>
      <c r="BQC2" s="43"/>
      <c r="BQD2" s="43"/>
      <c r="BQE2" s="43"/>
      <c r="BQF2" s="43"/>
      <c r="BQG2" s="43"/>
      <c r="BQH2" s="43"/>
      <c r="BQI2" s="43"/>
      <c r="BQJ2" s="43"/>
      <c r="BQK2" s="43"/>
      <c r="BQL2" s="43"/>
      <c r="BQM2" s="43"/>
      <c r="BQN2" s="43"/>
      <c r="BQO2" s="43"/>
      <c r="BQP2" s="43"/>
      <c r="BQQ2" s="43"/>
      <c r="BQR2" s="43"/>
      <c r="BQS2" s="43"/>
      <c r="BQT2" s="43"/>
      <c r="BQU2" s="43"/>
      <c r="BQV2" s="43"/>
      <c r="BQW2" s="43"/>
      <c r="BQX2" s="43"/>
      <c r="BQY2" s="43"/>
      <c r="BQZ2" s="43"/>
      <c r="BRA2" s="43"/>
      <c r="BRB2" s="43"/>
      <c r="BRC2" s="43"/>
      <c r="BRD2" s="43"/>
      <c r="BRE2" s="43"/>
      <c r="BRF2" s="43"/>
      <c r="BRG2" s="43"/>
      <c r="BRH2" s="43"/>
      <c r="BRI2" s="43"/>
      <c r="BRJ2" s="43"/>
      <c r="BRK2" s="43"/>
      <c r="BRL2" s="43"/>
      <c r="BRM2" s="43"/>
      <c r="BRN2" s="43"/>
      <c r="BRO2" s="43"/>
      <c r="BRP2" s="43"/>
      <c r="BRQ2" s="43"/>
      <c r="BRR2" s="43"/>
      <c r="BRS2" s="43"/>
      <c r="BRT2" s="43"/>
      <c r="BRU2" s="43"/>
      <c r="BRV2" s="43"/>
      <c r="BRW2" s="43"/>
      <c r="BRX2" s="43"/>
      <c r="BRY2" s="43"/>
      <c r="BRZ2" s="43"/>
      <c r="BSA2" s="43"/>
      <c r="BSB2" s="43"/>
      <c r="BSC2" s="43"/>
      <c r="BSD2" s="43"/>
      <c r="BSE2" s="43"/>
      <c r="BSF2" s="43"/>
      <c r="BSG2" s="43"/>
      <c r="BSH2" s="43"/>
      <c r="BSI2" s="43"/>
      <c r="BSJ2" s="43"/>
      <c r="BSK2" s="43"/>
      <c r="BSL2" s="43"/>
      <c r="BSM2" s="43"/>
      <c r="BSN2" s="43"/>
      <c r="BSO2" s="43"/>
      <c r="BSP2" s="43"/>
      <c r="BSQ2" s="43"/>
      <c r="BSR2" s="43"/>
      <c r="BSS2" s="43"/>
      <c r="BST2" s="43"/>
      <c r="BSU2" s="43"/>
      <c r="BSV2" s="43"/>
      <c r="BSW2" s="43"/>
      <c r="BSX2" s="43"/>
      <c r="BSY2" s="43"/>
      <c r="BSZ2" s="43"/>
      <c r="BTA2" s="43"/>
      <c r="BTB2" s="43"/>
      <c r="BTC2" s="43"/>
      <c r="BTD2" s="43"/>
      <c r="BTE2" s="43"/>
      <c r="BTF2" s="43"/>
      <c r="BTG2" s="43"/>
      <c r="BTH2" s="43"/>
      <c r="BTI2" s="43"/>
      <c r="BTJ2" s="43"/>
      <c r="BTK2" s="43"/>
      <c r="BTL2" s="43"/>
      <c r="BTM2" s="43"/>
      <c r="BTN2" s="43"/>
      <c r="BTO2" s="43"/>
      <c r="BTP2" s="43"/>
      <c r="BTQ2" s="43"/>
      <c r="BTR2" s="43"/>
      <c r="BTS2" s="43"/>
      <c r="BTT2" s="43"/>
      <c r="BTU2" s="43"/>
      <c r="BTV2" s="43"/>
      <c r="BTW2" s="43"/>
      <c r="BTX2" s="43"/>
      <c r="BTY2" s="43"/>
      <c r="BTZ2" s="43"/>
      <c r="BUA2" s="43"/>
      <c r="BUB2" s="43"/>
      <c r="BUC2" s="43"/>
      <c r="BUD2" s="43"/>
      <c r="BUE2" s="43"/>
      <c r="BUF2" s="43"/>
      <c r="BUG2" s="43"/>
      <c r="BUH2" s="43"/>
      <c r="BUI2" s="43"/>
      <c r="BUJ2" s="43"/>
      <c r="BUK2" s="43"/>
      <c r="BUL2" s="43"/>
      <c r="BUM2" s="43"/>
      <c r="BUN2" s="43"/>
      <c r="BUO2" s="43"/>
      <c r="BUP2" s="43"/>
      <c r="BUQ2" s="43"/>
      <c r="BUR2" s="43"/>
      <c r="BUS2" s="43"/>
      <c r="BUT2" s="43"/>
      <c r="BUU2" s="43"/>
      <c r="BUV2" s="43"/>
      <c r="BUW2" s="43"/>
      <c r="BUX2" s="43"/>
      <c r="BUY2" s="43"/>
      <c r="BUZ2" s="43"/>
      <c r="BVA2" s="43"/>
      <c r="BVB2" s="43"/>
      <c r="BVC2" s="43"/>
      <c r="BVD2" s="43"/>
      <c r="BVE2" s="43"/>
      <c r="BVF2" s="43"/>
      <c r="BVG2" s="43"/>
      <c r="BVH2" s="43"/>
      <c r="BVI2" s="43"/>
      <c r="BVJ2" s="43"/>
      <c r="BVK2" s="43"/>
      <c r="BVL2" s="43"/>
      <c r="BVM2" s="43"/>
      <c r="BVN2" s="43"/>
      <c r="BVO2" s="43"/>
      <c r="BVP2" s="43"/>
      <c r="BVQ2" s="43"/>
      <c r="BVR2" s="43"/>
      <c r="BVS2" s="43"/>
      <c r="BVT2" s="43"/>
      <c r="BVU2" s="43"/>
      <c r="BVV2" s="43"/>
      <c r="BVW2" s="43"/>
      <c r="BVX2" s="43"/>
      <c r="BVY2" s="43"/>
      <c r="BVZ2" s="43"/>
      <c r="BWA2" s="43"/>
      <c r="BWB2" s="43"/>
      <c r="BWC2" s="43"/>
      <c r="BWD2" s="43"/>
      <c r="BWE2" s="43"/>
      <c r="BWF2" s="43"/>
      <c r="BWG2" s="43"/>
      <c r="BWH2" s="43"/>
      <c r="BWI2" s="43"/>
      <c r="BWJ2" s="43"/>
      <c r="BWK2" s="43"/>
      <c r="BWL2" s="43"/>
      <c r="BWM2" s="43"/>
      <c r="BWN2" s="43"/>
      <c r="BWO2" s="43"/>
      <c r="BWP2" s="43"/>
      <c r="BWQ2" s="43"/>
      <c r="BWR2" s="43"/>
      <c r="BWS2" s="43"/>
      <c r="BWT2" s="43"/>
      <c r="BWU2" s="43"/>
      <c r="BWV2" s="43"/>
      <c r="BWW2" s="43"/>
      <c r="BWX2" s="43"/>
      <c r="BWY2" s="43"/>
      <c r="BWZ2" s="43"/>
      <c r="BXA2" s="43"/>
      <c r="BXB2" s="43"/>
      <c r="BXC2" s="43"/>
      <c r="BXD2" s="43"/>
      <c r="BXE2" s="43"/>
      <c r="BXF2" s="43"/>
      <c r="BXG2" s="43"/>
      <c r="BXH2" s="43"/>
      <c r="BXI2" s="43"/>
      <c r="BXJ2" s="43"/>
      <c r="BXK2" s="43"/>
      <c r="BXL2" s="43"/>
      <c r="BXM2" s="43"/>
      <c r="BXN2" s="43"/>
      <c r="BXO2" s="43"/>
      <c r="BXP2" s="43"/>
      <c r="BXQ2" s="43"/>
      <c r="BXR2" s="43"/>
      <c r="BXS2" s="43"/>
      <c r="BXT2" s="43"/>
      <c r="BXU2" s="43"/>
      <c r="BXV2" s="43"/>
      <c r="BXW2" s="43"/>
      <c r="BXX2" s="43"/>
      <c r="BXY2" s="43"/>
      <c r="BXZ2" s="43"/>
      <c r="BYA2" s="43"/>
      <c r="BYB2" s="43"/>
      <c r="BYC2" s="43"/>
      <c r="BYD2" s="43"/>
      <c r="BYE2" s="43"/>
      <c r="BYF2" s="43"/>
      <c r="BYG2" s="43"/>
      <c r="BYH2" s="43"/>
      <c r="BYI2" s="43"/>
      <c r="BYJ2" s="43"/>
      <c r="BYK2" s="43"/>
      <c r="BYL2" s="43"/>
      <c r="BYM2" s="43"/>
      <c r="BYN2" s="43"/>
      <c r="BYO2" s="43"/>
      <c r="BYP2" s="43"/>
      <c r="BYQ2" s="43"/>
      <c r="BYR2" s="43"/>
      <c r="BYS2" s="43"/>
      <c r="BYT2" s="43"/>
      <c r="BYU2" s="43"/>
      <c r="BYV2" s="43"/>
      <c r="BYW2" s="43"/>
      <c r="BYX2" s="43"/>
      <c r="BYY2" s="43"/>
      <c r="BYZ2" s="43"/>
      <c r="BZA2" s="43"/>
      <c r="BZB2" s="43"/>
      <c r="BZC2" s="43"/>
      <c r="BZD2" s="43"/>
      <c r="BZE2" s="43"/>
      <c r="BZF2" s="43"/>
      <c r="BZG2" s="43"/>
      <c r="BZH2" s="43"/>
      <c r="BZI2" s="43"/>
      <c r="BZJ2" s="43"/>
      <c r="BZK2" s="43"/>
      <c r="BZL2" s="43"/>
      <c r="BZM2" s="43"/>
      <c r="BZN2" s="43"/>
      <c r="BZO2" s="43"/>
      <c r="BZP2" s="43"/>
      <c r="BZQ2" s="43"/>
      <c r="BZR2" s="43"/>
      <c r="BZS2" s="43"/>
      <c r="BZT2" s="43"/>
      <c r="BZU2" s="43"/>
      <c r="BZV2" s="43"/>
      <c r="BZW2" s="43"/>
      <c r="BZX2" s="43"/>
      <c r="BZY2" s="43"/>
      <c r="BZZ2" s="43"/>
      <c r="CAA2" s="43"/>
      <c r="CAB2" s="43"/>
      <c r="CAC2" s="43"/>
      <c r="CAD2" s="43"/>
      <c r="CAE2" s="43"/>
      <c r="CAF2" s="43"/>
      <c r="CAG2" s="43"/>
      <c r="CAH2" s="43"/>
      <c r="CAI2" s="43"/>
      <c r="CAJ2" s="43"/>
      <c r="CAK2" s="43"/>
      <c r="CAL2" s="43"/>
      <c r="CAM2" s="43"/>
      <c r="CAN2" s="43"/>
      <c r="CAO2" s="43"/>
      <c r="CAP2" s="43"/>
      <c r="CAQ2" s="43"/>
      <c r="CAR2" s="43"/>
      <c r="CAS2" s="43"/>
      <c r="CAT2" s="43"/>
      <c r="CAU2" s="43"/>
      <c r="CAV2" s="43"/>
      <c r="CAW2" s="43"/>
      <c r="CAX2" s="43"/>
      <c r="CAY2" s="43"/>
      <c r="CAZ2" s="43"/>
      <c r="CBA2" s="43"/>
      <c r="CBB2" s="43"/>
      <c r="CBC2" s="43"/>
      <c r="CBD2" s="43"/>
      <c r="CBE2" s="43"/>
      <c r="CBF2" s="43"/>
      <c r="CBG2" s="43"/>
      <c r="CBH2" s="43"/>
      <c r="CBI2" s="43"/>
      <c r="CBJ2" s="43"/>
      <c r="CBK2" s="43"/>
      <c r="CBL2" s="43"/>
      <c r="CBM2" s="43"/>
      <c r="CBN2" s="43"/>
      <c r="CBO2" s="43"/>
      <c r="CBP2" s="43"/>
      <c r="CBQ2" s="43"/>
      <c r="CBR2" s="43"/>
      <c r="CBS2" s="43"/>
      <c r="CBT2" s="43"/>
      <c r="CBU2" s="43"/>
      <c r="CBV2" s="43"/>
      <c r="CBW2" s="43"/>
      <c r="CBX2" s="43"/>
      <c r="CBY2" s="43"/>
      <c r="CBZ2" s="43"/>
      <c r="CCA2" s="43"/>
      <c r="CCB2" s="43"/>
      <c r="CCC2" s="43"/>
      <c r="CCD2" s="43"/>
      <c r="CCE2" s="43"/>
      <c r="CCF2" s="43"/>
      <c r="CCG2" s="43"/>
      <c r="CCH2" s="43"/>
      <c r="CCI2" s="43"/>
      <c r="CCJ2" s="43"/>
      <c r="CCK2" s="43"/>
      <c r="CCL2" s="43"/>
      <c r="CCM2" s="43"/>
      <c r="CCN2" s="43"/>
      <c r="CCO2" s="43"/>
      <c r="CCP2" s="43"/>
      <c r="CCQ2" s="43"/>
      <c r="CCR2" s="43"/>
      <c r="CCS2" s="43"/>
      <c r="CCT2" s="43"/>
      <c r="CCU2" s="43"/>
      <c r="CCV2" s="43"/>
      <c r="CCW2" s="43"/>
      <c r="CCX2" s="43"/>
      <c r="CCY2" s="43"/>
      <c r="CCZ2" s="43"/>
      <c r="CDA2" s="43"/>
      <c r="CDB2" s="43"/>
      <c r="CDC2" s="43"/>
      <c r="CDD2" s="43"/>
      <c r="CDE2" s="43"/>
      <c r="CDF2" s="43"/>
      <c r="CDG2" s="43"/>
      <c r="CDH2" s="43"/>
      <c r="CDI2" s="43"/>
      <c r="CDJ2" s="43"/>
      <c r="CDK2" s="43"/>
      <c r="CDL2" s="43"/>
      <c r="CDM2" s="43"/>
      <c r="CDN2" s="43"/>
      <c r="CDO2" s="43"/>
      <c r="CDP2" s="43"/>
      <c r="CDQ2" s="43"/>
      <c r="CDR2" s="43"/>
      <c r="CDS2" s="43"/>
      <c r="CDT2" s="43"/>
      <c r="CDU2" s="43"/>
      <c r="CDV2" s="43"/>
      <c r="CDW2" s="43"/>
      <c r="CDX2" s="43"/>
      <c r="CDY2" s="43"/>
      <c r="CDZ2" s="43"/>
      <c r="CEA2" s="43"/>
      <c r="CEB2" s="43"/>
      <c r="CEC2" s="43"/>
      <c r="CED2" s="43"/>
      <c r="CEE2" s="43"/>
      <c r="CEF2" s="43"/>
      <c r="CEG2" s="43"/>
      <c r="CEH2" s="43"/>
      <c r="CEI2" s="43"/>
      <c r="CEJ2" s="43"/>
      <c r="CEK2" s="43"/>
      <c r="CEL2" s="43"/>
      <c r="CEM2" s="43"/>
      <c r="CEN2" s="43"/>
      <c r="CEO2" s="43"/>
      <c r="CEP2" s="43"/>
      <c r="CEQ2" s="43"/>
      <c r="CER2" s="43"/>
      <c r="CES2" s="43"/>
      <c r="CET2" s="43"/>
      <c r="CEU2" s="43"/>
      <c r="CEV2" s="43"/>
      <c r="CEW2" s="43"/>
      <c r="CEX2" s="43"/>
      <c r="CEY2" s="43"/>
      <c r="CEZ2" s="43"/>
      <c r="CFA2" s="43"/>
      <c r="CFB2" s="43"/>
      <c r="CFC2" s="43"/>
      <c r="CFD2" s="43"/>
      <c r="CFE2" s="43"/>
      <c r="CFF2" s="43"/>
      <c r="CFG2" s="43"/>
      <c r="CFH2" s="43"/>
      <c r="CFI2" s="43"/>
      <c r="CFJ2" s="43"/>
      <c r="CFK2" s="43"/>
      <c r="CFL2" s="43"/>
      <c r="CFM2" s="43"/>
      <c r="CFN2" s="43"/>
      <c r="CFO2" s="43"/>
      <c r="CFP2" s="43"/>
      <c r="CFQ2" s="43"/>
      <c r="CFR2" s="43"/>
      <c r="CFS2" s="43"/>
      <c r="CFT2" s="43"/>
      <c r="CFU2" s="43"/>
      <c r="CFV2" s="43"/>
      <c r="CFW2" s="43"/>
      <c r="CFX2" s="43"/>
      <c r="CFY2" s="43"/>
      <c r="CFZ2" s="43"/>
      <c r="CGA2" s="43"/>
      <c r="CGB2" s="43"/>
      <c r="CGC2" s="43"/>
      <c r="CGD2" s="43"/>
      <c r="CGE2" s="43"/>
      <c r="CGF2" s="43"/>
      <c r="CGG2" s="43"/>
      <c r="CGH2" s="43"/>
      <c r="CGI2" s="43"/>
      <c r="CGJ2" s="43"/>
      <c r="CGK2" s="43"/>
      <c r="CGL2" s="43"/>
      <c r="CGM2" s="43"/>
      <c r="CGN2" s="43"/>
      <c r="CGO2" s="43"/>
      <c r="CGP2" s="43"/>
      <c r="CGQ2" s="43"/>
      <c r="CGR2" s="43"/>
      <c r="CGS2" s="43"/>
      <c r="CGT2" s="43"/>
      <c r="CGU2" s="43"/>
      <c r="CGV2" s="43"/>
      <c r="CGW2" s="43"/>
      <c r="CGX2" s="43"/>
      <c r="CGY2" s="43"/>
      <c r="CGZ2" s="43"/>
      <c r="CHA2" s="43"/>
      <c r="CHB2" s="43"/>
      <c r="CHC2" s="43"/>
      <c r="CHD2" s="43"/>
      <c r="CHE2" s="43"/>
      <c r="CHF2" s="43"/>
      <c r="CHG2" s="43"/>
      <c r="CHH2" s="43"/>
      <c r="CHI2" s="43"/>
      <c r="CHJ2" s="43"/>
      <c r="CHK2" s="43"/>
      <c r="CHL2" s="43"/>
      <c r="CHM2" s="43"/>
      <c r="CHN2" s="43"/>
      <c r="CHO2" s="43"/>
      <c r="CHP2" s="43"/>
      <c r="CHQ2" s="43"/>
      <c r="CHR2" s="43"/>
      <c r="CHS2" s="43"/>
      <c r="CHT2" s="43"/>
      <c r="CHU2" s="43"/>
      <c r="CHV2" s="43"/>
      <c r="CHW2" s="43"/>
      <c r="CHX2" s="43"/>
      <c r="CHY2" s="43"/>
      <c r="CHZ2" s="43"/>
      <c r="CIA2" s="43"/>
      <c r="CIB2" s="43"/>
      <c r="CIC2" s="43"/>
      <c r="CID2" s="43"/>
      <c r="CIE2" s="43"/>
      <c r="CIF2" s="43"/>
      <c r="CIG2" s="43"/>
      <c r="CIH2" s="43"/>
      <c r="CII2" s="43"/>
      <c r="CIJ2" s="43"/>
      <c r="CIK2" s="43"/>
      <c r="CIL2" s="43"/>
      <c r="CIM2" s="43"/>
      <c r="CIN2" s="43"/>
      <c r="CIO2" s="43"/>
      <c r="CIP2" s="43"/>
      <c r="CIQ2" s="43"/>
      <c r="CIR2" s="43"/>
      <c r="CIS2" s="43"/>
      <c r="CIT2" s="43"/>
      <c r="CIU2" s="43"/>
      <c r="CIV2" s="43"/>
      <c r="CIW2" s="43"/>
      <c r="CIX2" s="43"/>
      <c r="CIY2" s="43"/>
      <c r="CIZ2" s="43"/>
      <c r="CJA2" s="43"/>
      <c r="CJB2" s="43"/>
      <c r="CJC2" s="43"/>
      <c r="CJD2" s="43"/>
      <c r="CJE2" s="43"/>
      <c r="CJF2" s="43"/>
      <c r="CJG2" s="43"/>
      <c r="CJH2" s="43"/>
      <c r="CJI2" s="43"/>
      <c r="CJJ2" s="43"/>
      <c r="CJK2" s="43"/>
      <c r="CJL2" s="43"/>
      <c r="CJM2" s="43"/>
      <c r="CJN2" s="43"/>
      <c r="CJO2" s="43"/>
      <c r="CJP2" s="43"/>
      <c r="CJQ2" s="43"/>
      <c r="CJR2" s="43"/>
      <c r="CJS2" s="43"/>
      <c r="CJT2" s="43"/>
      <c r="CJU2" s="43"/>
      <c r="CJV2" s="43"/>
      <c r="CJW2" s="43"/>
      <c r="CJX2" s="43"/>
      <c r="CJY2" s="43"/>
      <c r="CJZ2" s="43"/>
      <c r="CKA2" s="43"/>
      <c r="CKB2" s="43"/>
      <c r="CKC2" s="43"/>
      <c r="CKD2" s="43"/>
      <c r="CKE2" s="43"/>
      <c r="CKF2" s="43"/>
      <c r="CKG2" s="43"/>
      <c r="CKH2" s="43"/>
      <c r="CKI2" s="43"/>
      <c r="CKJ2" s="43"/>
      <c r="CKK2" s="43"/>
      <c r="CKL2" s="43"/>
      <c r="CKM2" s="43"/>
      <c r="CKN2" s="43"/>
      <c r="CKO2" s="43"/>
      <c r="CKP2" s="43"/>
      <c r="CKQ2" s="43"/>
      <c r="CKR2" s="43"/>
      <c r="CKS2" s="43"/>
      <c r="CKT2" s="43"/>
      <c r="CKU2" s="43"/>
      <c r="CKV2" s="43"/>
      <c r="CKW2" s="43"/>
      <c r="CKX2" s="43"/>
      <c r="CKY2" s="43"/>
      <c r="CKZ2" s="43"/>
      <c r="CLA2" s="43"/>
      <c r="CLB2" s="43"/>
      <c r="CLC2" s="43"/>
      <c r="CLD2" s="43"/>
      <c r="CLE2" s="43"/>
      <c r="CLF2" s="43"/>
      <c r="CLG2" s="43"/>
      <c r="CLH2" s="43"/>
      <c r="CLI2" s="43"/>
      <c r="CLJ2" s="43"/>
      <c r="CLK2" s="43"/>
      <c r="CLL2" s="43"/>
      <c r="CLM2" s="43"/>
      <c r="CLN2" s="43"/>
      <c r="CLO2" s="43"/>
      <c r="CLP2" s="43"/>
      <c r="CLQ2" s="43"/>
      <c r="CLR2" s="43"/>
      <c r="CLS2" s="43"/>
      <c r="CLT2" s="43"/>
      <c r="CLU2" s="43"/>
      <c r="CLV2" s="43"/>
      <c r="CLW2" s="43"/>
      <c r="CLX2" s="43"/>
      <c r="CLY2" s="43"/>
      <c r="CLZ2" s="43"/>
      <c r="CMA2" s="43"/>
      <c r="CMB2" s="43"/>
      <c r="CMC2" s="43"/>
      <c r="CMD2" s="43"/>
      <c r="CME2" s="43"/>
      <c r="CMF2" s="43"/>
      <c r="CMG2" s="43"/>
      <c r="CMH2" s="43"/>
      <c r="CMI2" s="43"/>
      <c r="CMJ2" s="43"/>
      <c r="CMK2" s="43"/>
      <c r="CML2" s="43"/>
      <c r="CMM2" s="43"/>
      <c r="CMN2" s="43"/>
      <c r="CMO2" s="43"/>
      <c r="CMP2" s="43"/>
      <c r="CMQ2" s="43"/>
      <c r="CMR2" s="43"/>
      <c r="CMS2" s="43"/>
      <c r="CMT2" s="43"/>
      <c r="CMU2" s="43"/>
      <c r="CMV2" s="43"/>
      <c r="CMW2" s="43"/>
      <c r="CMX2" s="43"/>
      <c r="CMY2" s="43"/>
      <c r="CMZ2" s="43"/>
      <c r="CNA2" s="43"/>
      <c r="CNB2" s="43"/>
      <c r="CNC2" s="43"/>
      <c r="CND2" s="43"/>
      <c r="CNE2" s="43"/>
      <c r="CNF2" s="43"/>
      <c r="CNG2" s="43"/>
      <c r="CNH2" s="43"/>
      <c r="CNI2" s="43"/>
      <c r="CNJ2" s="43"/>
      <c r="CNK2" s="43"/>
      <c r="CNL2" s="43"/>
      <c r="CNM2" s="43"/>
      <c r="CNN2" s="43"/>
      <c r="CNO2" s="43"/>
      <c r="CNP2" s="43"/>
      <c r="CNQ2" s="43"/>
      <c r="CNR2" s="43"/>
      <c r="CNS2" s="43"/>
      <c r="CNT2" s="43"/>
      <c r="CNU2" s="43"/>
      <c r="CNV2" s="43"/>
      <c r="CNW2" s="43"/>
      <c r="CNX2" s="43"/>
      <c r="CNY2" s="43"/>
      <c r="CNZ2" s="43"/>
      <c r="COA2" s="43"/>
      <c r="COB2" s="43"/>
      <c r="COC2" s="43"/>
      <c r="COD2" s="43"/>
      <c r="COE2" s="43"/>
      <c r="COF2" s="43"/>
      <c r="COG2" s="43"/>
      <c r="COH2" s="43"/>
      <c r="COI2" s="43"/>
      <c r="COJ2" s="43"/>
      <c r="COK2" s="43"/>
      <c r="COL2" s="43"/>
      <c r="COM2" s="43"/>
      <c r="CON2" s="43"/>
      <c r="COO2" s="43"/>
      <c r="COP2" s="43"/>
      <c r="COQ2" s="43"/>
      <c r="COR2" s="43"/>
      <c r="COS2" s="43"/>
      <c r="COT2" s="43"/>
      <c r="COU2" s="43"/>
      <c r="COV2" s="43"/>
      <c r="COW2" s="43"/>
      <c r="COX2" s="43"/>
      <c r="COY2" s="43"/>
      <c r="COZ2" s="43"/>
      <c r="CPA2" s="43"/>
      <c r="CPB2" s="43"/>
      <c r="CPC2" s="43"/>
      <c r="CPD2" s="43"/>
      <c r="CPE2" s="43"/>
      <c r="CPF2" s="43"/>
      <c r="CPG2" s="43"/>
      <c r="CPH2" s="43"/>
      <c r="CPI2" s="43"/>
      <c r="CPJ2" s="43"/>
      <c r="CPK2" s="43"/>
      <c r="CPL2" s="43"/>
      <c r="CPM2" s="43"/>
      <c r="CPN2" s="43"/>
      <c r="CPO2" s="43"/>
      <c r="CPP2" s="43"/>
      <c r="CPQ2" s="43"/>
      <c r="CPR2" s="43"/>
      <c r="CPS2" s="43"/>
      <c r="CPT2" s="43"/>
      <c r="CPU2" s="43"/>
      <c r="CPV2" s="43"/>
      <c r="CPW2" s="43"/>
      <c r="CPX2" s="43"/>
      <c r="CPY2" s="43"/>
      <c r="CPZ2" s="43"/>
      <c r="CQA2" s="43"/>
      <c r="CQB2" s="43"/>
      <c r="CQC2" s="43"/>
      <c r="CQD2" s="43"/>
      <c r="CQE2" s="43"/>
      <c r="CQF2" s="43"/>
      <c r="CQG2" s="43"/>
      <c r="CQH2" s="43"/>
      <c r="CQI2" s="43"/>
      <c r="CQJ2" s="43"/>
      <c r="CQK2" s="43"/>
      <c r="CQL2" s="43"/>
      <c r="CQM2" s="43"/>
      <c r="CQN2" s="43"/>
      <c r="CQO2" s="43"/>
      <c r="CQP2" s="43"/>
      <c r="CQQ2" s="43"/>
      <c r="CQR2" s="43"/>
      <c r="CQS2" s="43"/>
      <c r="CQT2" s="43"/>
      <c r="CQU2" s="43"/>
      <c r="CQV2" s="43"/>
      <c r="CQW2" s="43"/>
      <c r="CQX2" s="43"/>
      <c r="CQY2" s="43"/>
      <c r="CQZ2" s="43"/>
      <c r="CRA2" s="43"/>
      <c r="CRB2" s="43"/>
      <c r="CRC2" s="43"/>
      <c r="CRD2" s="43"/>
      <c r="CRE2" s="43"/>
      <c r="CRF2" s="43"/>
      <c r="CRG2" s="43"/>
      <c r="CRH2" s="43"/>
      <c r="CRI2" s="43"/>
      <c r="CRJ2" s="43"/>
      <c r="CRK2" s="43"/>
      <c r="CRL2" s="43"/>
      <c r="CRM2" s="43"/>
      <c r="CRN2" s="43"/>
      <c r="CRO2" s="43"/>
      <c r="CRP2" s="43"/>
      <c r="CRQ2" s="43"/>
      <c r="CRR2" s="43"/>
      <c r="CRS2" s="43"/>
      <c r="CRT2" s="43"/>
      <c r="CRU2" s="43"/>
      <c r="CRV2" s="43"/>
      <c r="CRW2" s="43"/>
      <c r="CRX2" s="43"/>
      <c r="CRY2" s="43"/>
      <c r="CRZ2" s="43"/>
      <c r="CSA2" s="43"/>
      <c r="CSB2" s="43"/>
      <c r="CSC2" s="43"/>
      <c r="CSD2" s="43"/>
      <c r="CSE2" s="43"/>
      <c r="CSF2" s="43"/>
      <c r="CSG2" s="43"/>
      <c r="CSH2" s="43"/>
      <c r="CSI2" s="43"/>
      <c r="CSJ2" s="43"/>
      <c r="CSK2" s="43"/>
      <c r="CSL2" s="43"/>
      <c r="CSM2" s="43"/>
      <c r="CSN2" s="43"/>
      <c r="CSO2" s="43"/>
      <c r="CSP2" s="43"/>
      <c r="CSQ2" s="43"/>
      <c r="CSR2" s="43"/>
      <c r="CSS2" s="43"/>
      <c r="CST2" s="43"/>
      <c r="CSU2" s="43"/>
      <c r="CSV2" s="43"/>
      <c r="CSW2" s="43"/>
      <c r="CSX2" s="43"/>
      <c r="CSY2" s="43"/>
      <c r="CSZ2" s="43"/>
      <c r="CTA2" s="43"/>
      <c r="CTB2" s="43"/>
      <c r="CTC2" s="43"/>
      <c r="CTD2" s="43"/>
      <c r="CTE2" s="43"/>
      <c r="CTF2" s="43"/>
      <c r="CTG2" s="43"/>
      <c r="CTH2" s="43"/>
      <c r="CTI2" s="43"/>
      <c r="CTJ2" s="43"/>
      <c r="CTK2" s="43"/>
      <c r="CTL2" s="43"/>
      <c r="CTM2" s="43"/>
      <c r="CTN2" s="43"/>
      <c r="CTO2" s="43"/>
      <c r="CTP2" s="43"/>
      <c r="CTQ2" s="43"/>
      <c r="CTR2" s="43"/>
      <c r="CTS2" s="43"/>
      <c r="CTT2" s="43"/>
      <c r="CTU2" s="43"/>
      <c r="CTV2" s="43"/>
      <c r="CTW2" s="43"/>
      <c r="CTX2" s="43"/>
      <c r="CTY2" s="43"/>
      <c r="CTZ2" s="43"/>
      <c r="CUA2" s="43"/>
      <c r="CUB2" s="43"/>
      <c r="CUC2" s="43"/>
      <c r="CUD2" s="43"/>
      <c r="CUE2" s="43"/>
      <c r="CUF2" s="43"/>
      <c r="CUG2" s="43"/>
      <c r="CUH2" s="43"/>
      <c r="CUI2" s="43"/>
      <c r="CUJ2" s="43"/>
      <c r="CUK2" s="43"/>
      <c r="CUL2" s="43"/>
      <c r="CUM2" s="43"/>
      <c r="CUN2" s="43"/>
      <c r="CUO2" s="43"/>
      <c r="CUP2" s="43"/>
      <c r="CUQ2" s="43"/>
      <c r="CUR2" s="43"/>
      <c r="CUS2" s="43"/>
      <c r="CUT2" s="43"/>
      <c r="CUU2" s="43"/>
      <c r="CUV2" s="43"/>
      <c r="CUW2" s="43"/>
      <c r="CUX2" s="43"/>
      <c r="CUY2" s="43"/>
      <c r="CUZ2" s="43"/>
      <c r="CVA2" s="43"/>
      <c r="CVB2" s="43"/>
      <c r="CVC2" s="43"/>
      <c r="CVD2" s="43"/>
      <c r="CVE2" s="43"/>
      <c r="CVF2" s="43"/>
      <c r="CVG2" s="43"/>
      <c r="CVH2" s="43"/>
      <c r="CVI2" s="43"/>
      <c r="CVJ2" s="43"/>
      <c r="CVK2" s="43"/>
      <c r="CVL2" s="43"/>
      <c r="CVM2" s="43"/>
      <c r="CVN2" s="43"/>
      <c r="CVO2" s="43"/>
      <c r="CVP2" s="43"/>
      <c r="CVQ2" s="43"/>
      <c r="CVR2" s="43"/>
      <c r="CVS2" s="43"/>
      <c r="CVT2" s="43"/>
      <c r="CVU2" s="43"/>
      <c r="CVV2" s="43"/>
      <c r="CVW2" s="43"/>
      <c r="CVX2" s="43"/>
      <c r="CVY2" s="43"/>
      <c r="CVZ2" s="43"/>
      <c r="CWA2" s="43"/>
      <c r="CWB2" s="43"/>
      <c r="CWC2" s="43"/>
      <c r="CWD2" s="43"/>
      <c r="CWE2" s="43"/>
      <c r="CWF2" s="43"/>
      <c r="CWG2" s="43"/>
      <c r="CWH2" s="43"/>
      <c r="CWI2" s="43"/>
      <c r="CWJ2" s="43"/>
      <c r="CWK2" s="43"/>
      <c r="CWL2" s="43"/>
      <c r="CWM2" s="43"/>
      <c r="CWN2" s="43"/>
      <c r="CWO2" s="43"/>
      <c r="CWP2" s="43"/>
      <c r="CWQ2" s="43"/>
      <c r="CWR2" s="43"/>
      <c r="CWS2" s="43"/>
      <c r="CWT2" s="43"/>
      <c r="CWU2" s="43"/>
      <c r="CWV2" s="43"/>
      <c r="CWW2" s="43"/>
      <c r="CWX2" s="43"/>
      <c r="CWY2" s="43"/>
      <c r="CWZ2" s="43"/>
      <c r="CXA2" s="43"/>
      <c r="CXB2" s="43"/>
      <c r="CXC2" s="43"/>
      <c r="CXD2" s="43"/>
      <c r="CXE2" s="43"/>
      <c r="CXF2" s="43"/>
      <c r="CXG2" s="43"/>
      <c r="CXH2" s="43"/>
      <c r="CXI2" s="43"/>
      <c r="CXJ2" s="43"/>
      <c r="CXK2" s="43"/>
      <c r="CXL2" s="43"/>
      <c r="CXM2" s="43"/>
      <c r="CXN2" s="43"/>
      <c r="CXO2" s="43"/>
      <c r="CXP2" s="43"/>
      <c r="CXQ2" s="43"/>
      <c r="CXR2" s="43"/>
      <c r="CXS2" s="43"/>
      <c r="CXT2" s="43"/>
      <c r="CXU2" s="43"/>
      <c r="CXV2" s="43"/>
      <c r="CXW2" s="43"/>
      <c r="CXX2" s="43"/>
      <c r="CXY2" s="43"/>
      <c r="CXZ2" s="43"/>
      <c r="CYA2" s="43"/>
      <c r="CYB2" s="43"/>
      <c r="CYC2" s="43"/>
      <c r="CYD2" s="43"/>
      <c r="CYE2" s="43"/>
      <c r="CYF2" s="43"/>
      <c r="CYG2" s="43"/>
      <c r="CYH2" s="43"/>
      <c r="CYI2" s="43"/>
      <c r="CYJ2" s="43"/>
      <c r="CYK2" s="43"/>
      <c r="CYL2" s="43"/>
      <c r="CYM2" s="43"/>
      <c r="CYN2" s="43"/>
      <c r="CYO2" s="43"/>
      <c r="CYP2" s="43"/>
      <c r="CYQ2" s="43"/>
      <c r="CYR2" s="43"/>
      <c r="CYS2" s="43"/>
      <c r="CYT2" s="43"/>
      <c r="CYU2" s="43"/>
      <c r="CYV2" s="43"/>
      <c r="CYW2" s="43"/>
      <c r="CYX2" s="43"/>
      <c r="CYY2" s="43"/>
      <c r="CYZ2" s="43"/>
      <c r="CZA2" s="43"/>
      <c r="CZB2" s="43"/>
      <c r="CZC2" s="43"/>
      <c r="CZD2" s="43"/>
      <c r="CZE2" s="43"/>
      <c r="CZF2" s="43"/>
      <c r="CZG2" s="43"/>
      <c r="CZH2" s="43"/>
      <c r="CZI2" s="43"/>
      <c r="CZJ2" s="43"/>
      <c r="CZK2" s="43"/>
      <c r="CZL2" s="43"/>
      <c r="CZM2" s="43"/>
      <c r="CZN2" s="43"/>
      <c r="CZO2" s="43"/>
      <c r="CZP2" s="43"/>
      <c r="CZQ2" s="43"/>
      <c r="CZR2" s="43"/>
      <c r="CZS2" s="43"/>
      <c r="CZT2" s="43"/>
      <c r="CZU2" s="43"/>
      <c r="CZV2" s="43"/>
      <c r="CZW2" s="43"/>
      <c r="CZX2" s="43"/>
      <c r="CZY2" s="43"/>
      <c r="CZZ2" s="43"/>
      <c r="DAA2" s="43"/>
      <c r="DAB2" s="43"/>
      <c r="DAC2" s="43"/>
      <c r="DAD2" s="43"/>
      <c r="DAE2" s="43"/>
      <c r="DAF2" s="43"/>
      <c r="DAG2" s="43"/>
      <c r="DAH2" s="43"/>
      <c r="DAI2" s="43"/>
      <c r="DAJ2" s="43"/>
      <c r="DAK2" s="43"/>
      <c r="DAL2" s="43"/>
      <c r="DAM2" s="43"/>
      <c r="DAN2" s="43"/>
      <c r="DAO2" s="43"/>
      <c r="DAP2" s="43"/>
      <c r="DAQ2" s="43"/>
      <c r="DAR2" s="43"/>
      <c r="DAS2" s="43"/>
      <c r="DAT2" s="43"/>
      <c r="DAU2" s="43"/>
      <c r="DAV2" s="43"/>
      <c r="DAW2" s="43"/>
      <c r="DAX2" s="43"/>
      <c r="DAY2" s="43"/>
      <c r="DAZ2" s="43"/>
      <c r="DBA2" s="43"/>
      <c r="DBB2" s="43"/>
      <c r="DBC2" s="43"/>
      <c r="DBD2" s="43"/>
      <c r="DBE2" s="43"/>
      <c r="DBF2" s="43"/>
      <c r="DBG2" s="43"/>
      <c r="DBH2" s="43"/>
      <c r="DBI2" s="43"/>
      <c r="DBJ2" s="43"/>
      <c r="DBK2" s="43"/>
      <c r="DBL2" s="43"/>
      <c r="DBM2" s="43"/>
      <c r="DBN2" s="43"/>
      <c r="DBO2" s="43"/>
      <c r="DBP2" s="43"/>
      <c r="DBQ2" s="43"/>
      <c r="DBR2" s="43"/>
      <c r="DBS2" s="43"/>
      <c r="DBT2" s="43"/>
      <c r="DBU2" s="43"/>
      <c r="DBV2" s="43"/>
      <c r="DBW2" s="43"/>
      <c r="DBX2" s="43"/>
      <c r="DBY2" s="43"/>
      <c r="DBZ2" s="43"/>
      <c r="DCA2" s="43"/>
      <c r="DCB2" s="43"/>
      <c r="DCC2" s="43"/>
      <c r="DCD2" s="43"/>
      <c r="DCE2" s="43"/>
      <c r="DCF2" s="43"/>
      <c r="DCG2" s="43"/>
      <c r="DCH2" s="43"/>
      <c r="DCI2" s="43"/>
      <c r="DCJ2" s="43"/>
      <c r="DCK2" s="43"/>
      <c r="DCL2" s="43"/>
      <c r="DCM2" s="43"/>
      <c r="DCN2" s="43"/>
      <c r="DCO2" s="43"/>
      <c r="DCP2" s="43"/>
      <c r="DCQ2" s="43"/>
      <c r="DCR2" s="43"/>
      <c r="DCS2" s="43"/>
      <c r="DCT2" s="43"/>
      <c r="DCU2" s="43"/>
      <c r="DCV2" s="43"/>
      <c r="DCW2" s="43"/>
      <c r="DCX2" s="43"/>
      <c r="DCY2" s="43"/>
      <c r="DCZ2" s="43"/>
      <c r="DDA2" s="43"/>
      <c r="DDB2" s="43"/>
      <c r="DDC2" s="43"/>
      <c r="DDD2" s="43"/>
      <c r="DDE2" s="43"/>
      <c r="DDF2" s="43"/>
      <c r="DDG2" s="43"/>
      <c r="DDH2" s="43"/>
      <c r="DDI2" s="43"/>
      <c r="DDJ2" s="43"/>
      <c r="DDK2" s="43"/>
      <c r="DDL2" s="43"/>
      <c r="DDM2" s="43"/>
      <c r="DDN2" s="43"/>
      <c r="DDO2" s="43"/>
      <c r="DDP2" s="43"/>
      <c r="DDQ2" s="43"/>
      <c r="DDR2" s="43"/>
      <c r="DDS2" s="43"/>
      <c r="DDT2" s="43"/>
      <c r="DDU2" s="43"/>
      <c r="DDV2" s="43"/>
      <c r="DDW2" s="43"/>
      <c r="DDX2" s="43"/>
      <c r="DDY2" s="43"/>
      <c r="DDZ2" s="43"/>
      <c r="DEA2" s="43"/>
      <c r="DEB2" s="43"/>
      <c r="DEC2" s="43"/>
      <c r="DED2" s="43"/>
      <c r="DEE2" s="43"/>
      <c r="DEF2" s="43"/>
      <c r="DEG2" s="43"/>
      <c r="DEH2" s="43"/>
      <c r="DEI2" s="43"/>
      <c r="DEJ2" s="43"/>
      <c r="DEK2" s="43"/>
      <c r="DEL2" s="43"/>
      <c r="DEM2" s="43"/>
      <c r="DEN2" s="43"/>
      <c r="DEO2" s="43"/>
      <c r="DEP2" s="43"/>
      <c r="DEQ2" s="43"/>
      <c r="DER2" s="43"/>
      <c r="DES2" s="43"/>
      <c r="DET2" s="43"/>
      <c r="DEU2" s="43"/>
      <c r="DEV2" s="43"/>
      <c r="DEW2" s="43"/>
      <c r="DEX2" s="43"/>
      <c r="DEY2" s="43"/>
      <c r="DEZ2" s="43"/>
      <c r="DFA2" s="43"/>
      <c r="DFB2" s="43"/>
      <c r="DFC2" s="43"/>
      <c r="DFD2" s="43"/>
      <c r="DFE2" s="43"/>
      <c r="DFF2" s="43"/>
      <c r="DFG2" s="43"/>
      <c r="DFH2" s="43"/>
      <c r="DFI2" s="43"/>
      <c r="DFJ2" s="43"/>
      <c r="DFK2" s="43"/>
      <c r="DFL2" s="43"/>
      <c r="DFM2" s="43"/>
      <c r="DFN2" s="43"/>
      <c r="DFO2" s="43"/>
      <c r="DFP2" s="43"/>
      <c r="DFQ2" s="43"/>
      <c r="DFR2" s="43"/>
      <c r="DFS2" s="43"/>
      <c r="DFT2" s="43"/>
      <c r="DFU2" s="43"/>
      <c r="DFV2" s="43"/>
      <c r="DFW2" s="43"/>
      <c r="DFX2" s="43"/>
      <c r="DFY2" s="43"/>
      <c r="DFZ2" s="43"/>
      <c r="DGA2" s="43"/>
      <c r="DGB2" s="43"/>
      <c r="DGC2" s="43"/>
      <c r="DGD2" s="43"/>
      <c r="DGE2" s="43"/>
      <c r="DGF2" s="43"/>
      <c r="DGG2" s="43"/>
      <c r="DGH2" s="43"/>
      <c r="DGI2" s="43"/>
      <c r="DGJ2" s="43"/>
      <c r="DGK2" s="43"/>
      <c r="DGL2" s="43"/>
      <c r="DGM2" s="43"/>
      <c r="DGN2" s="43"/>
      <c r="DGO2" s="43"/>
      <c r="DGP2" s="43"/>
      <c r="DGQ2" s="43"/>
      <c r="DGR2" s="43"/>
      <c r="DGS2" s="43"/>
      <c r="DGT2" s="43"/>
      <c r="DGU2" s="43"/>
      <c r="DGV2" s="43"/>
      <c r="DGW2" s="43"/>
      <c r="DGX2" s="43"/>
      <c r="DGY2" s="43"/>
      <c r="DGZ2" s="43"/>
      <c r="DHA2" s="43"/>
      <c r="DHB2" s="43"/>
      <c r="DHC2" s="43"/>
      <c r="DHD2" s="43"/>
      <c r="DHE2" s="43"/>
      <c r="DHF2" s="43"/>
      <c r="DHG2" s="43"/>
      <c r="DHH2" s="43"/>
      <c r="DHI2" s="43"/>
      <c r="DHJ2" s="43"/>
      <c r="DHK2" s="43"/>
      <c r="DHL2" s="43"/>
      <c r="DHM2" s="43"/>
      <c r="DHN2" s="43"/>
      <c r="DHO2" s="43"/>
      <c r="DHP2" s="43"/>
      <c r="DHQ2" s="43"/>
      <c r="DHR2" s="43"/>
      <c r="DHS2" s="43"/>
      <c r="DHT2" s="43"/>
      <c r="DHU2" s="43"/>
      <c r="DHV2" s="43"/>
      <c r="DHW2" s="43"/>
      <c r="DHX2" s="43"/>
      <c r="DHY2" s="43"/>
      <c r="DHZ2" s="43"/>
      <c r="DIA2" s="43"/>
      <c r="DIB2" s="43"/>
      <c r="DIC2" s="43"/>
      <c r="DID2" s="43"/>
      <c r="DIE2" s="43"/>
      <c r="DIF2" s="43"/>
      <c r="DIG2" s="43"/>
      <c r="DIH2" s="43"/>
      <c r="DII2" s="43"/>
      <c r="DIJ2" s="43"/>
      <c r="DIK2" s="43"/>
      <c r="DIL2" s="43"/>
      <c r="DIM2" s="43"/>
      <c r="DIN2" s="43"/>
      <c r="DIO2" s="43"/>
      <c r="DIP2" s="43"/>
      <c r="DIQ2" s="43"/>
      <c r="DIR2" s="43"/>
      <c r="DIS2" s="43"/>
      <c r="DIT2" s="43"/>
      <c r="DIU2" s="43"/>
      <c r="DIV2" s="43"/>
      <c r="DIW2" s="43"/>
      <c r="DIX2" s="43"/>
      <c r="DIY2" s="43"/>
      <c r="DIZ2" s="43"/>
      <c r="DJA2" s="43"/>
      <c r="DJB2" s="43"/>
      <c r="DJC2" s="43"/>
      <c r="DJD2" s="43"/>
      <c r="DJE2" s="43"/>
      <c r="DJF2" s="43"/>
      <c r="DJG2" s="43"/>
      <c r="DJH2" s="43"/>
      <c r="DJI2" s="43"/>
      <c r="DJJ2" s="43"/>
      <c r="DJK2" s="43"/>
      <c r="DJL2" s="43"/>
      <c r="DJM2" s="43"/>
      <c r="DJN2" s="43"/>
      <c r="DJO2" s="43"/>
      <c r="DJP2" s="43"/>
      <c r="DJQ2" s="43"/>
      <c r="DJR2" s="43"/>
      <c r="DJS2" s="43"/>
      <c r="DJT2" s="43"/>
      <c r="DJU2" s="43"/>
      <c r="DJV2" s="43"/>
      <c r="DJW2" s="43"/>
      <c r="DJX2" s="43"/>
      <c r="DJY2" s="43"/>
      <c r="DJZ2" s="43"/>
      <c r="DKA2" s="43"/>
      <c r="DKB2" s="43"/>
      <c r="DKC2" s="43"/>
      <c r="DKD2" s="43"/>
      <c r="DKE2" s="43"/>
      <c r="DKF2" s="43"/>
      <c r="DKG2" s="43"/>
      <c r="DKH2" s="43"/>
      <c r="DKI2" s="43"/>
      <c r="DKJ2" s="43"/>
      <c r="DKK2" s="43"/>
      <c r="DKL2" s="43"/>
      <c r="DKM2" s="43"/>
      <c r="DKN2" s="43"/>
      <c r="DKO2" s="43"/>
      <c r="DKP2" s="43"/>
      <c r="DKQ2" s="43"/>
      <c r="DKR2" s="43"/>
      <c r="DKS2" s="43"/>
      <c r="DKT2" s="43"/>
      <c r="DKU2" s="43"/>
      <c r="DKV2" s="43"/>
      <c r="DKW2" s="43"/>
      <c r="DKX2" s="43"/>
      <c r="DKY2" s="43"/>
      <c r="DKZ2" s="43"/>
      <c r="DLA2" s="43"/>
      <c r="DLB2" s="43"/>
      <c r="DLC2" s="43"/>
      <c r="DLD2" s="43"/>
      <c r="DLE2" s="43"/>
      <c r="DLF2" s="43"/>
      <c r="DLG2" s="43"/>
      <c r="DLH2" s="43"/>
      <c r="DLI2" s="43"/>
      <c r="DLJ2" s="43"/>
      <c r="DLK2" s="43"/>
      <c r="DLL2" s="43"/>
      <c r="DLM2" s="43"/>
      <c r="DLN2" s="43"/>
      <c r="DLO2" s="43"/>
      <c r="DLP2" s="43"/>
      <c r="DLQ2" s="43"/>
      <c r="DLR2" s="43"/>
      <c r="DLS2" s="43"/>
      <c r="DLT2" s="43"/>
      <c r="DLU2" s="43"/>
      <c r="DLV2" s="43"/>
      <c r="DLW2" s="43"/>
      <c r="DLX2" s="43"/>
      <c r="DLY2" s="43"/>
      <c r="DLZ2" s="43"/>
      <c r="DMA2" s="43"/>
      <c r="DMB2" s="43"/>
      <c r="DMC2" s="43"/>
      <c r="DMD2" s="43"/>
      <c r="DME2" s="43"/>
      <c r="DMF2" s="43"/>
      <c r="DMG2" s="43"/>
      <c r="DMH2" s="43"/>
      <c r="DMI2" s="43"/>
      <c r="DMJ2" s="43"/>
      <c r="DMK2" s="43"/>
      <c r="DML2" s="43"/>
      <c r="DMM2" s="43"/>
      <c r="DMN2" s="43"/>
      <c r="DMO2" s="43"/>
      <c r="DMP2" s="43"/>
      <c r="DMQ2" s="43"/>
      <c r="DMR2" s="43"/>
      <c r="DMS2" s="43"/>
      <c r="DMT2" s="43"/>
      <c r="DMU2" s="43"/>
      <c r="DMV2" s="43"/>
      <c r="DMW2" s="43"/>
      <c r="DMX2" s="43"/>
      <c r="DMY2" s="43"/>
      <c r="DMZ2" s="43"/>
      <c r="DNA2" s="43"/>
      <c r="DNB2" s="43"/>
      <c r="DNC2" s="43"/>
      <c r="DND2" s="43"/>
      <c r="DNE2" s="43"/>
      <c r="DNF2" s="43"/>
      <c r="DNG2" s="43"/>
      <c r="DNH2" s="43"/>
      <c r="DNI2" s="43"/>
      <c r="DNJ2" s="43"/>
      <c r="DNK2" s="43"/>
      <c r="DNL2" s="43"/>
      <c r="DNM2" s="43"/>
      <c r="DNN2" s="43"/>
      <c r="DNO2" s="43"/>
      <c r="DNP2" s="43"/>
      <c r="DNQ2" s="43"/>
      <c r="DNR2" s="43"/>
      <c r="DNS2" s="43"/>
      <c r="DNT2" s="43"/>
      <c r="DNU2" s="43"/>
      <c r="DNV2" s="43"/>
      <c r="DNW2" s="43"/>
      <c r="DNX2" s="43"/>
      <c r="DNY2" s="43"/>
      <c r="DNZ2" s="43"/>
      <c r="DOA2" s="43"/>
      <c r="DOB2" s="43"/>
      <c r="DOC2" s="43"/>
      <c r="DOD2" s="43"/>
      <c r="DOE2" s="43"/>
      <c r="DOF2" s="43"/>
      <c r="DOG2" s="43"/>
      <c r="DOH2" s="43"/>
      <c r="DOI2" s="43"/>
      <c r="DOJ2" s="43"/>
      <c r="DOK2" s="43"/>
      <c r="DOL2" s="43"/>
      <c r="DOM2" s="43"/>
      <c r="DON2" s="43"/>
      <c r="DOO2" s="43"/>
      <c r="DOP2" s="43"/>
      <c r="DOQ2" s="43"/>
      <c r="DOR2" s="43"/>
      <c r="DOS2" s="43"/>
      <c r="DOT2" s="43"/>
      <c r="DOU2" s="43"/>
      <c r="DOV2" s="43"/>
      <c r="DOW2" s="43"/>
      <c r="DOX2" s="43"/>
      <c r="DOY2" s="43"/>
      <c r="DOZ2" s="43"/>
      <c r="DPA2" s="43"/>
      <c r="DPB2" s="43"/>
      <c r="DPC2" s="43"/>
      <c r="DPD2" s="43"/>
      <c r="DPE2" s="43"/>
      <c r="DPF2" s="43"/>
      <c r="DPG2" s="43"/>
      <c r="DPH2" s="43"/>
      <c r="DPI2" s="43"/>
      <c r="DPJ2" s="43"/>
      <c r="DPK2" s="43"/>
      <c r="DPL2" s="43"/>
      <c r="DPM2" s="43"/>
      <c r="DPN2" s="43"/>
      <c r="DPO2" s="43"/>
      <c r="DPP2" s="43"/>
      <c r="DPQ2" s="43"/>
      <c r="DPR2" s="43"/>
      <c r="DPS2" s="43"/>
      <c r="DPT2" s="43"/>
      <c r="DPU2" s="43"/>
      <c r="DPV2" s="43"/>
      <c r="DPW2" s="43"/>
      <c r="DPX2" s="43"/>
      <c r="DPY2" s="43"/>
      <c r="DPZ2" s="43"/>
      <c r="DQA2" s="43"/>
      <c r="DQB2" s="43"/>
      <c r="DQC2" s="43"/>
      <c r="DQD2" s="43"/>
      <c r="DQE2" s="43"/>
      <c r="DQF2" s="43"/>
      <c r="DQG2" s="43"/>
      <c r="DQH2" s="43"/>
      <c r="DQI2" s="43"/>
      <c r="DQJ2" s="43"/>
      <c r="DQK2" s="43"/>
      <c r="DQL2" s="43"/>
      <c r="DQM2" s="43"/>
      <c r="DQN2" s="43"/>
      <c r="DQO2" s="43"/>
      <c r="DQP2" s="43"/>
      <c r="DQQ2" s="43"/>
      <c r="DQR2" s="43"/>
      <c r="DQS2" s="43"/>
      <c r="DQT2" s="43"/>
      <c r="DQU2" s="43"/>
      <c r="DQV2" s="43"/>
      <c r="DQW2" s="43"/>
      <c r="DQX2" s="43"/>
      <c r="DQY2" s="43"/>
      <c r="DQZ2" s="43"/>
      <c r="DRA2" s="43"/>
      <c r="DRB2" s="43"/>
      <c r="DRC2" s="43"/>
      <c r="DRD2" s="43"/>
      <c r="DRE2" s="43"/>
      <c r="DRF2" s="43"/>
      <c r="DRG2" s="43"/>
      <c r="DRH2" s="43"/>
      <c r="DRI2" s="43"/>
      <c r="DRJ2" s="43"/>
      <c r="DRK2" s="43"/>
      <c r="DRL2" s="43"/>
      <c r="DRM2" s="43"/>
      <c r="DRN2" s="43"/>
      <c r="DRO2" s="43"/>
      <c r="DRP2" s="43"/>
      <c r="DRQ2" s="43"/>
      <c r="DRR2" s="43"/>
      <c r="DRS2" s="43"/>
      <c r="DRT2" s="43"/>
      <c r="DRU2" s="43"/>
      <c r="DRV2" s="43"/>
      <c r="DRW2" s="43"/>
      <c r="DRX2" s="43"/>
      <c r="DRY2" s="43"/>
      <c r="DRZ2" s="43"/>
      <c r="DSA2" s="43"/>
      <c r="DSB2" s="43"/>
      <c r="DSC2" s="43"/>
      <c r="DSD2" s="43"/>
      <c r="DSE2" s="43"/>
      <c r="DSF2" s="43"/>
      <c r="DSG2" s="43"/>
      <c r="DSH2" s="43"/>
      <c r="DSI2" s="43"/>
      <c r="DSJ2" s="43"/>
      <c r="DSK2" s="43"/>
      <c r="DSL2" s="43"/>
      <c r="DSM2" s="43"/>
      <c r="DSN2" s="43"/>
      <c r="DSO2" s="43"/>
      <c r="DSP2" s="43"/>
      <c r="DSQ2" s="43"/>
      <c r="DSR2" s="43"/>
      <c r="DSS2" s="43"/>
      <c r="DST2" s="43"/>
      <c r="DSU2" s="43"/>
      <c r="DSV2" s="43"/>
      <c r="DSW2" s="43"/>
      <c r="DSX2" s="43"/>
      <c r="DSY2" s="43"/>
      <c r="DSZ2" s="43"/>
      <c r="DTA2" s="43"/>
      <c r="DTB2" s="43"/>
      <c r="DTC2" s="43"/>
      <c r="DTD2" s="43"/>
      <c r="DTE2" s="43"/>
      <c r="DTF2" s="43"/>
      <c r="DTG2" s="43"/>
      <c r="DTH2" s="43"/>
      <c r="DTI2" s="43"/>
      <c r="DTJ2" s="43"/>
      <c r="DTK2" s="43"/>
      <c r="DTL2" s="43"/>
      <c r="DTM2" s="43"/>
      <c r="DTN2" s="43"/>
      <c r="DTO2" s="43"/>
      <c r="DTP2" s="43"/>
      <c r="DTQ2" s="43"/>
      <c r="DTR2" s="43"/>
      <c r="DTS2" s="43"/>
      <c r="DTT2" s="43"/>
      <c r="DTU2" s="43"/>
      <c r="DTV2" s="43"/>
      <c r="DTW2" s="43"/>
      <c r="DTX2" s="43"/>
      <c r="DTY2" s="43"/>
      <c r="DTZ2" s="43"/>
      <c r="DUA2" s="43"/>
      <c r="DUB2" s="43"/>
      <c r="DUC2" s="43"/>
      <c r="DUD2" s="43"/>
      <c r="DUE2" s="43"/>
      <c r="DUF2" s="43"/>
      <c r="DUG2" s="43"/>
      <c r="DUH2" s="43"/>
      <c r="DUI2" s="43"/>
      <c r="DUJ2" s="43"/>
      <c r="DUK2" s="43"/>
      <c r="DUL2" s="43"/>
      <c r="DUM2" s="43"/>
      <c r="DUN2" s="43"/>
      <c r="DUO2" s="43"/>
      <c r="DUP2" s="43"/>
      <c r="DUQ2" s="43"/>
      <c r="DUR2" s="43"/>
      <c r="DUS2" s="43"/>
      <c r="DUT2" s="43"/>
      <c r="DUU2" s="43"/>
      <c r="DUV2" s="43"/>
      <c r="DUW2" s="43"/>
      <c r="DUX2" s="43"/>
      <c r="DUY2" s="43"/>
      <c r="DUZ2" s="43"/>
      <c r="DVA2" s="43"/>
      <c r="DVB2" s="43"/>
      <c r="DVC2" s="43"/>
      <c r="DVD2" s="43"/>
      <c r="DVE2" s="43"/>
      <c r="DVF2" s="43"/>
      <c r="DVG2" s="43"/>
      <c r="DVH2" s="43"/>
      <c r="DVI2" s="43"/>
      <c r="DVJ2" s="43"/>
      <c r="DVK2" s="43"/>
      <c r="DVL2" s="43"/>
      <c r="DVM2" s="43"/>
      <c r="DVN2" s="43"/>
      <c r="DVO2" s="43"/>
      <c r="DVP2" s="43"/>
      <c r="DVQ2" s="43"/>
      <c r="DVR2" s="43"/>
      <c r="DVS2" s="43"/>
      <c r="DVT2" s="43"/>
      <c r="DVU2" s="43"/>
      <c r="DVV2" s="43"/>
      <c r="DVW2" s="43"/>
      <c r="DVX2" s="43"/>
      <c r="DVY2" s="43"/>
      <c r="DVZ2" s="43"/>
      <c r="DWA2" s="43"/>
      <c r="DWB2" s="43"/>
      <c r="DWC2" s="43"/>
      <c r="DWD2" s="43"/>
      <c r="DWE2" s="43"/>
      <c r="DWF2" s="43"/>
      <c r="DWG2" s="43"/>
      <c r="DWH2" s="43"/>
      <c r="DWI2" s="43"/>
      <c r="DWJ2" s="43"/>
      <c r="DWK2" s="43"/>
      <c r="DWL2" s="43"/>
      <c r="DWM2" s="43"/>
      <c r="DWN2" s="43"/>
      <c r="DWO2" s="43"/>
      <c r="DWP2" s="43"/>
      <c r="DWQ2" s="43"/>
      <c r="DWR2" s="43"/>
      <c r="DWS2" s="43"/>
      <c r="DWT2" s="43"/>
      <c r="DWU2" s="43"/>
      <c r="DWV2" s="43"/>
      <c r="DWW2" s="43"/>
      <c r="DWX2" s="43"/>
      <c r="DWY2" s="43"/>
      <c r="DWZ2" s="43"/>
      <c r="DXA2" s="43"/>
      <c r="DXB2" s="43"/>
      <c r="DXC2" s="43"/>
      <c r="DXD2" s="43"/>
      <c r="DXE2" s="43"/>
      <c r="DXF2" s="43"/>
      <c r="DXG2" s="43"/>
      <c r="DXH2" s="43"/>
      <c r="DXI2" s="43"/>
      <c r="DXJ2" s="43"/>
      <c r="DXK2" s="43"/>
      <c r="DXL2" s="43"/>
      <c r="DXM2" s="43"/>
      <c r="DXN2" s="43"/>
      <c r="DXO2" s="43"/>
      <c r="DXP2" s="43"/>
      <c r="DXQ2" s="43"/>
      <c r="DXR2" s="43"/>
      <c r="DXS2" s="43"/>
      <c r="DXT2" s="43"/>
      <c r="DXU2" s="43"/>
      <c r="DXV2" s="43"/>
      <c r="DXW2" s="43"/>
      <c r="DXX2" s="43"/>
      <c r="DXY2" s="43"/>
      <c r="DXZ2" s="43"/>
      <c r="DYA2" s="43"/>
      <c r="DYB2" s="43"/>
      <c r="DYC2" s="43"/>
      <c r="DYD2" s="43"/>
      <c r="DYE2" s="43"/>
      <c r="DYF2" s="43"/>
      <c r="DYG2" s="43"/>
      <c r="DYH2" s="43"/>
      <c r="DYI2" s="43"/>
      <c r="DYJ2" s="43"/>
      <c r="DYK2" s="43"/>
      <c r="DYL2" s="43"/>
      <c r="DYM2" s="43"/>
      <c r="DYN2" s="43"/>
      <c r="DYO2" s="43"/>
      <c r="DYP2" s="43"/>
      <c r="DYQ2" s="43"/>
      <c r="DYR2" s="43"/>
      <c r="DYS2" s="43"/>
      <c r="DYT2" s="43"/>
      <c r="DYU2" s="43"/>
      <c r="DYV2" s="43"/>
      <c r="DYW2" s="43"/>
      <c r="DYX2" s="43"/>
      <c r="DYY2" s="43"/>
      <c r="DYZ2" s="43"/>
      <c r="DZA2" s="43"/>
      <c r="DZB2" s="43"/>
      <c r="DZC2" s="43"/>
      <c r="DZD2" s="43"/>
      <c r="DZE2" s="43"/>
      <c r="DZF2" s="43"/>
      <c r="DZG2" s="43"/>
      <c r="DZH2" s="43"/>
      <c r="DZI2" s="43"/>
      <c r="DZJ2" s="43"/>
      <c r="DZK2" s="43"/>
      <c r="DZL2" s="43"/>
      <c r="DZM2" s="43"/>
      <c r="DZN2" s="43"/>
      <c r="DZO2" s="43"/>
      <c r="DZP2" s="43"/>
      <c r="DZQ2" s="43"/>
      <c r="DZR2" s="43"/>
      <c r="DZS2" s="43"/>
      <c r="DZT2" s="43"/>
      <c r="DZU2" s="43"/>
      <c r="DZV2" s="43"/>
      <c r="DZW2" s="43"/>
      <c r="DZX2" s="43"/>
      <c r="DZY2" s="43"/>
      <c r="DZZ2" s="43"/>
      <c r="EAA2" s="43"/>
      <c r="EAB2" s="43"/>
      <c r="EAC2" s="43"/>
      <c r="EAD2" s="43"/>
      <c r="EAE2" s="43"/>
      <c r="EAF2" s="43"/>
      <c r="EAG2" s="43"/>
      <c r="EAH2" s="43"/>
      <c r="EAI2" s="43"/>
      <c r="EAJ2" s="43"/>
      <c r="EAK2" s="43"/>
      <c r="EAL2" s="43"/>
      <c r="EAM2" s="43"/>
      <c r="EAN2" s="43"/>
      <c r="EAO2" s="43"/>
      <c r="EAP2" s="43"/>
      <c r="EAQ2" s="43"/>
      <c r="EAR2" s="43"/>
      <c r="EAS2" s="43"/>
      <c r="EAT2" s="43"/>
      <c r="EAU2" s="43"/>
      <c r="EAV2" s="43"/>
      <c r="EAW2" s="43"/>
      <c r="EAX2" s="43"/>
      <c r="EAY2" s="43"/>
      <c r="EAZ2" s="43"/>
      <c r="EBA2" s="43"/>
      <c r="EBB2" s="43"/>
      <c r="EBC2" s="43"/>
      <c r="EBD2" s="43"/>
      <c r="EBE2" s="43"/>
      <c r="EBF2" s="43"/>
      <c r="EBG2" s="43"/>
      <c r="EBH2" s="43"/>
      <c r="EBI2" s="43"/>
      <c r="EBJ2" s="43"/>
      <c r="EBK2" s="43"/>
      <c r="EBL2" s="43"/>
      <c r="EBM2" s="43"/>
      <c r="EBN2" s="43"/>
      <c r="EBO2" s="43"/>
      <c r="EBP2" s="43"/>
      <c r="EBQ2" s="43"/>
      <c r="EBR2" s="43"/>
      <c r="EBS2" s="43"/>
      <c r="EBT2" s="43"/>
      <c r="EBU2" s="43"/>
      <c r="EBV2" s="43"/>
      <c r="EBW2" s="43"/>
      <c r="EBX2" s="43"/>
      <c r="EBY2" s="43"/>
      <c r="EBZ2" s="43"/>
      <c r="ECA2" s="43"/>
      <c r="ECB2" s="43"/>
      <c r="ECC2" s="43"/>
      <c r="ECD2" s="43"/>
      <c r="ECE2" s="43"/>
      <c r="ECF2" s="43"/>
      <c r="ECG2" s="43"/>
      <c r="ECH2" s="43"/>
      <c r="ECI2" s="43"/>
      <c r="ECJ2" s="43"/>
      <c r="ECK2" s="43"/>
      <c r="ECL2" s="43"/>
      <c r="ECM2" s="43"/>
      <c r="ECN2" s="43"/>
      <c r="ECO2" s="43"/>
      <c r="ECP2" s="43"/>
      <c r="ECQ2" s="43"/>
      <c r="ECR2" s="43"/>
      <c r="ECS2" s="43"/>
      <c r="ECT2" s="43"/>
      <c r="ECU2" s="43"/>
      <c r="ECV2" s="43"/>
      <c r="ECW2" s="43"/>
      <c r="ECX2" s="43"/>
      <c r="ECY2" s="43"/>
      <c r="ECZ2" s="43"/>
      <c r="EDA2" s="43"/>
      <c r="EDB2" s="43"/>
      <c r="EDC2" s="43"/>
      <c r="EDD2" s="43"/>
      <c r="EDE2" s="43"/>
      <c r="EDF2" s="43"/>
      <c r="EDG2" s="43"/>
      <c r="EDH2" s="43"/>
      <c r="EDI2" s="43"/>
      <c r="EDJ2" s="43"/>
      <c r="EDK2" s="43"/>
      <c r="EDL2" s="43"/>
      <c r="EDM2" s="43"/>
      <c r="EDN2" s="43"/>
      <c r="EDO2" s="43"/>
      <c r="EDP2" s="43"/>
      <c r="EDQ2" s="43"/>
      <c r="EDR2" s="43"/>
      <c r="EDS2" s="43"/>
      <c r="EDT2" s="43"/>
      <c r="EDU2" s="43"/>
      <c r="EDV2" s="43"/>
      <c r="EDW2" s="43"/>
      <c r="EDX2" s="43"/>
      <c r="EDY2" s="43"/>
      <c r="EDZ2" s="43"/>
      <c r="EEA2" s="43"/>
      <c r="EEB2" s="43"/>
      <c r="EEC2" s="43"/>
      <c r="EED2" s="43"/>
      <c r="EEE2" s="43"/>
      <c r="EEF2" s="43"/>
      <c r="EEG2" s="43"/>
      <c r="EEH2" s="43"/>
      <c r="EEI2" s="43"/>
      <c r="EEJ2" s="43"/>
      <c r="EEK2" s="43"/>
      <c r="EEL2" s="43"/>
      <c r="EEM2" s="43"/>
      <c r="EEN2" s="43"/>
      <c r="EEO2" s="43"/>
      <c r="EEP2" s="43"/>
      <c r="EEQ2" s="43"/>
      <c r="EER2" s="43"/>
      <c r="EES2" s="43"/>
      <c r="EET2" s="43"/>
      <c r="EEU2" s="43"/>
      <c r="EEV2" s="43"/>
      <c r="EEW2" s="43"/>
      <c r="EEX2" s="43"/>
      <c r="EEY2" s="43"/>
      <c r="EEZ2" s="43"/>
      <c r="EFA2" s="43"/>
      <c r="EFB2" s="43"/>
      <c r="EFC2" s="43"/>
      <c r="EFD2" s="43"/>
      <c r="EFE2" s="43"/>
      <c r="EFF2" s="43"/>
      <c r="EFG2" s="43"/>
      <c r="EFH2" s="43"/>
      <c r="EFI2" s="43"/>
      <c r="EFJ2" s="43"/>
      <c r="EFK2" s="43"/>
      <c r="EFL2" s="43"/>
      <c r="EFM2" s="43"/>
      <c r="EFN2" s="43"/>
      <c r="EFO2" s="43"/>
      <c r="EFP2" s="43"/>
      <c r="EFQ2" s="43"/>
      <c r="EFR2" s="43"/>
      <c r="EFS2" s="43"/>
      <c r="EFT2" s="43"/>
      <c r="EFU2" s="43"/>
      <c r="EFV2" s="43"/>
      <c r="EFW2" s="43"/>
      <c r="EFX2" s="43"/>
      <c r="EFY2" s="43"/>
      <c r="EFZ2" s="43"/>
      <c r="EGA2" s="43"/>
      <c r="EGB2" s="43"/>
      <c r="EGC2" s="43"/>
      <c r="EGD2" s="43"/>
      <c r="EGE2" s="43"/>
      <c r="EGF2" s="43"/>
      <c r="EGG2" s="43"/>
      <c r="EGH2" s="43"/>
      <c r="EGI2" s="43"/>
      <c r="EGJ2" s="43"/>
      <c r="EGK2" s="43"/>
      <c r="EGL2" s="43"/>
      <c r="EGM2" s="43"/>
      <c r="EGN2" s="43"/>
      <c r="EGO2" s="43"/>
      <c r="EGP2" s="43"/>
      <c r="EGQ2" s="43"/>
      <c r="EGR2" s="43"/>
      <c r="EGS2" s="43"/>
      <c r="EGT2" s="43"/>
      <c r="EGU2" s="43"/>
      <c r="EGV2" s="43"/>
      <c r="EGW2" s="43"/>
      <c r="EGX2" s="43"/>
      <c r="EGY2" s="43"/>
      <c r="EGZ2" s="43"/>
      <c r="EHA2" s="43"/>
      <c r="EHB2" s="43"/>
      <c r="EHC2" s="43"/>
      <c r="EHD2" s="43"/>
      <c r="EHE2" s="43"/>
      <c r="EHF2" s="43"/>
      <c r="EHG2" s="43"/>
      <c r="EHH2" s="43"/>
      <c r="EHI2" s="43"/>
      <c r="EHJ2" s="43"/>
      <c r="EHK2" s="43"/>
      <c r="EHL2" s="43"/>
      <c r="EHM2" s="43"/>
      <c r="EHN2" s="43"/>
      <c r="EHO2" s="43"/>
      <c r="EHP2" s="43"/>
      <c r="EHQ2" s="43"/>
      <c r="EHR2" s="43"/>
      <c r="EHS2" s="43"/>
      <c r="EHT2" s="43"/>
      <c r="EHU2" s="43"/>
      <c r="EHV2" s="43"/>
      <c r="EHW2" s="43"/>
      <c r="EHX2" s="43"/>
      <c r="EHY2" s="43"/>
      <c r="EHZ2" s="43"/>
      <c r="EIA2" s="43"/>
      <c r="EIB2" s="43"/>
      <c r="EIC2" s="43"/>
      <c r="EID2" s="43"/>
      <c r="EIE2" s="43"/>
      <c r="EIF2" s="43"/>
      <c r="EIG2" s="43"/>
      <c r="EIH2" s="43"/>
      <c r="EII2" s="43"/>
      <c r="EIJ2" s="43"/>
      <c r="EIK2" s="43"/>
      <c r="EIL2" s="43"/>
      <c r="EIM2" s="43"/>
      <c r="EIN2" s="43"/>
      <c r="EIO2" s="43"/>
      <c r="EIP2" s="43"/>
      <c r="EIQ2" s="43"/>
      <c r="EIR2" s="43"/>
      <c r="EIS2" s="43"/>
      <c r="EIT2" s="43"/>
      <c r="EIU2" s="43"/>
      <c r="EIV2" s="43"/>
      <c r="EIW2" s="43"/>
      <c r="EIX2" s="43"/>
      <c r="EIY2" s="43"/>
      <c r="EIZ2" s="43"/>
      <c r="EJA2" s="43"/>
      <c r="EJB2" s="43"/>
      <c r="EJC2" s="43"/>
      <c r="EJD2" s="43"/>
      <c r="EJE2" s="43"/>
      <c r="EJF2" s="43"/>
      <c r="EJG2" s="43"/>
      <c r="EJH2" s="43"/>
      <c r="EJI2" s="43"/>
      <c r="EJJ2" s="43"/>
      <c r="EJK2" s="43"/>
      <c r="EJL2" s="43"/>
      <c r="EJM2" s="43"/>
      <c r="EJN2" s="43"/>
      <c r="EJO2" s="43"/>
      <c r="EJP2" s="43"/>
      <c r="EJQ2" s="43"/>
      <c r="EJR2" s="43"/>
      <c r="EJS2" s="43"/>
      <c r="EJT2" s="43"/>
      <c r="EJU2" s="43"/>
      <c r="EJV2" s="43"/>
      <c r="EJW2" s="43"/>
      <c r="EJX2" s="43"/>
      <c r="EJY2" s="43"/>
      <c r="EJZ2" s="43"/>
      <c r="EKA2" s="43"/>
      <c r="EKB2" s="43"/>
      <c r="EKC2" s="43"/>
      <c r="EKD2" s="43"/>
      <c r="EKE2" s="43"/>
      <c r="EKF2" s="43"/>
      <c r="EKG2" s="43"/>
      <c r="EKH2" s="43"/>
      <c r="EKI2" s="43"/>
      <c r="EKJ2" s="43"/>
      <c r="EKK2" s="43"/>
      <c r="EKL2" s="43"/>
      <c r="EKM2" s="43"/>
      <c r="EKN2" s="43"/>
      <c r="EKO2" s="43"/>
      <c r="EKP2" s="43"/>
      <c r="EKQ2" s="43"/>
      <c r="EKR2" s="43"/>
      <c r="EKS2" s="43"/>
      <c r="EKT2" s="43"/>
      <c r="EKU2" s="43"/>
      <c r="EKV2" s="43"/>
      <c r="EKW2" s="43"/>
      <c r="EKX2" s="43"/>
      <c r="EKY2" s="43"/>
      <c r="EKZ2" s="43"/>
      <c r="ELA2" s="43"/>
      <c r="ELB2" s="43"/>
      <c r="ELC2" s="43"/>
      <c r="ELD2" s="43"/>
      <c r="ELE2" s="43"/>
      <c r="ELF2" s="43"/>
      <c r="ELG2" s="43"/>
      <c r="ELH2" s="43"/>
      <c r="ELI2" s="43"/>
      <c r="ELJ2" s="43"/>
      <c r="ELK2" s="43"/>
      <c r="ELL2" s="43"/>
      <c r="ELM2" s="43"/>
      <c r="ELN2" s="43"/>
      <c r="ELO2" s="43"/>
      <c r="ELP2" s="43"/>
      <c r="ELQ2" s="43"/>
      <c r="ELR2" s="43"/>
      <c r="ELS2" s="43"/>
      <c r="ELT2" s="43"/>
      <c r="ELU2" s="43"/>
      <c r="ELV2" s="43"/>
      <c r="ELW2" s="43"/>
      <c r="ELX2" s="43"/>
      <c r="ELY2" s="43"/>
      <c r="ELZ2" s="43"/>
      <c r="EMA2" s="43"/>
      <c r="EMB2" s="43"/>
      <c r="EMC2" s="43"/>
      <c r="EMD2" s="43"/>
      <c r="EME2" s="43"/>
      <c r="EMF2" s="43"/>
      <c r="EMG2" s="43"/>
      <c r="EMH2" s="43"/>
      <c r="EMI2" s="43"/>
      <c r="EMJ2" s="43"/>
      <c r="EMK2" s="43"/>
      <c r="EML2" s="43"/>
      <c r="EMM2" s="43"/>
      <c r="EMN2" s="43"/>
      <c r="EMO2" s="43"/>
      <c r="EMP2" s="43"/>
      <c r="EMQ2" s="43"/>
      <c r="EMR2" s="43"/>
      <c r="EMS2" s="43"/>
      <c r="EMT2" s="43"/>
      <c r="EMU2" s="43"/>
      <c r="EMV2" s="43"/>
      <c r="EMW2" s="43"/>
      <c r="EMX2" s="43"/>
      <c r="EMY2" s="43"/>
      <c r="EMZ2" s="43"/>
      <c r="ENA2" s="43"/>
      <c r="ENB2" s="43"/>
      <c r="ENC2" s="43"/>
      <c r="END2" s="43"/>
      <c r="ENE2" s="43"/>
      <c r="ENF2" s="43"/>
      <c r="ENG2" s="43"/>
      <c r="ENH2" s="43"/>
      <c r="ENI2" s="43"/>
      <c r="ENJ2" s="43"/>
      <c r="ENK2" s="43"/>
      <c r="ENL2" s="43"/>
      <c r="ENM2" s="43"/>
      <c r="ENN2" s="43"/>
      <c r="ENO2" s="43"/>
      <c r="ENP2" s="43"/>
      <c r="ENQ2" s="43"/>
      <c r="ENR2" s="43"/>
      <c r="ENS2" s="43"/>
      <c r="ENT2" s="43"/>
      <c r="ENU2" s="43"/>
      <c r="ENV2" s="43"/>
      <c r="ENW2" s="43"/>
      <c r="ENX2" s="43"/>
      <c r="ENY2" s="43"/>
      <c r="ENZ2" s="43"/>
      <c r="EOA2" s="43"/>
      <c r="EOB2" s="43"/>
      <c r="EOC2" s="43"/>
      <c r="EOD2" s="43"/>
      <c r="EOE2" s="43"/>
      <c r="EOF2" s="43"/>
      <c r="EOG2" s="43"/>
      <c r="EOH2" s="43"/>
      <c r="EOI2" s="43"/>
      <c r="EOJ2" s="43"/>
      <c r="EOK2" s="43"/>
      <c r="EOL2" s="43"/>
      <c r="EOM2" s="43"/>
      <c r="EON2" s="43"/>
      <c r="EOO2" s="43"/>
      <c r="EOP2" s="43"/>
      <c r="EOQ2" s="43"/>
      <c r="EOR2" s="43"/>
      <c r="EOS2" s="43"/>
      <c r="EOT2" s="43"/>
      <c r="EOU2" s="43"/>
      <c r="EOV2" s="43"/>
      <c r="EOW2" s="43"/>
      <c r="EOX2" s="43"/>
      <c r="EOY2" s="43"/>
      <c r="EOZ2" s="43"/>
      <c r="EPA2" s="43"/>
      <c r="EPB2" s="43"/>
      <c r="EPC2" s="43"/>
      <c r="EPD2" s="43"/>
      <c r="EPE2" s="43"/>
      <c r="EPF2" s="43"/>
      <c r="EPG2" s="43"/>
      <c r="EPH2" s="43"/>
      <c r="EPI2" s="43"/>
      <c r="EPJ2" s="43"/>
      <c r="EPK2" s="43"/>
      <c r="EPL2" s="43"/>
      <c r="EPM2" s="43"/>
      <c r="EPN2" s="43"/>
      <c r="EPO2" s="43"/>
      <c r="EPP2" s="43"/>
      <c r="EPQ2" s="43"/>
      <c r="EPR2" s="43"/>
      <c r="EPS2" s="43"/>
      <c r="EPT2" s="43"/>
      <c r="EPU2" s="43"/>
      <c r="EPV2" s="43"/>
      <c r="EPW2" s="43"/>
      <c r="EPX2" s="43"/>
      <c r="EPY2" s="43"/>
      <c r="EPZ2" s="43"/>
      <c r="EQA2" s="43"/>
      <c r="EQB2" s="43"/>
      <c r="EQC2" s="43"/>
      <c r="EQD2" s="43"/>
      <c r="EQE2" s="43"/>
      <c r="EQF2" s="43"/>
      <c r="EQG2" s="43"/>
      <c r="EQH2" s="43"/>
      <c r="EQI2" s="43"/>
      <c r="EQJ2" s="43"/>
      <c r="EQK2" s="43"/>
      <c r="EQL2" s="43"/>
      <c r="EQM2" s="43"/>
      <c r="EQN2" s="43"/>
      <c r="EQO2" s="43"/>
      <c r="EQP2" s="43"/>
      <c r="EQQ2" s="43"/>
      <c r="EQR2" s="43"/>
      <c r="EQS2" s="43"/>
      <c r="EQT2" s="43"/>
      <c r="EQU2" s="43"/>
      <c r="EQV2" s="43"/>
      <c r="EQW2" s="43"/>
      <c r="EQX2" s="43"/>
      <c r="EQY2" s="43"/>
      <c r="EQZ2" s="43"/>
      <c r="ERA2" s="43"/>
      <c r="ERB2" s="43"/>
      <c r="ERC2" s="43"/>
      <c r="ERD2" s="43"/>
      <c r="ERE2" s="43"/>
      <c r="ERF2" s="43"/>
      <c r="ERG2" s="43"/>
      <c r="ERH2" s="43"/>
      <c r="ERI2" s="43"/>
      <c r="ERJ2" s="43"/>
      <c r="ERK2" s="43"/>
      <c r="ERL2" s="43"/>
      <c r="ERM2" s="43"/>
      <c r="ERN2" s="43"/>
      <c r="ERO2" s="43"/>
      <c r="ERP2" s="43"/>
      <c r="ERQ2" s="43"/>
      <c r="ERR2" s="43"/>
      <c r="ERS2" s="43"/>
      <c r="ERT2" s="43"/>
      <c r="ERU2" s="43"/>
      <c r="ERV2" s="43"/>
      <c r="ERW2" s="43"/>
      <c r="ERX2" s="43"/>
      <c r="ERY2" s="43"/>
      <c r="ERZ2" s="43"/>
      <c r="ESA2" s="43"/>
      <c r="ESB2" s="43"/>
      <c r="ESC2" s="43"/>
      <c r="ESD2" s="43"/>
      <c r="ESE2" s="43"/>
      <c r="ESF2" s="43"/>
      <c r="ESG2" s="43"/>
      <c r="ESH2" s="43"/>
      <c r="ESI2" s="43"/>
      <c r="ESJ2" s="43"/>
      <c r="ESK2" s="43"/>
      <c r="ESL2" s="43"/>
      <c r="ESM2" s="43"/>
      <c r="ESN2" s="43"/>
      <c r="ESO2" s="43"/>
      <c r="ESP2" s="43"/>
      <c r="ESQ2" s="43"/>
      <c r="ESR2" s="43"/>
      <c r="ESS2" s="43"/>
      <c r="EST2" s="43"/>
      <c r="ESU2" s="43"/>
      <c r="ESV2" s="43"/>
      <c r="ESW2" s="43"/>
      <c r="ESX2" s="43"/>
      <c r="ESY2" s="43"/>
      <c r="ESZ2" s="43"/>
      <c r="ETA2" s="43"/>
      <c r="ETB2" s="43"/>
      <c r="ETC2" s="43"/>
      <c r="ETD2" s="43"/>
      <c r="ETE2" s="43"/>
      <c r="ETF2" s="43"/>
      <c r="ETG2" s="43"/>
      <c r="ETH2" s="43"/>
      <c r="ETI2" s="43"/>
      <c r="ETJ2" s="43"/>
      <c r="ETK2" s="43"/>
      <c r="ETL2" s="43"/>
      <c r="ETM2" s="43"/>
      <c r="ETN2" s="43"/>
      <c r="ETO2" s="43"/>
      <c r="ETP2" s="43"/>
      <c r="ETQ2" s="43"/>
      <c r="ETR2" s="43"/>
      <c r="ETS2" s="43"/>
      <c r="ETT2" s="43"/>
      <c r="ETU2" s="43"/>
      <c r="ETV2" s="43"/>
      <c r="ETW2" s="43"/>
      <c r="ETX2" s="43"/>
      <c r="ETY2" s="43"/>
      <c r="ETZ2" s="43"/>
      <c r="EUA2" s="43"/>
      <c r="EUB2" s="43"/>
      <c r="EUC2" s="43"/>
      <c r="EUD2" s="43"/>
      <c r="EUE2" s="43"/>
      <c r="EUF2" s="43"/>
      <c r="EUG2" s="43"/>
      <c r="EUH2" s="43"/>
      <c r="EUI2" s="43"/>
      <c r="EUJ2" s="43"/>
      <c r="EUK2" s="43"/>
      <c r="EUL2" s="43"/>
      <c r="EUM2" s="43"/>
      <c r="EUN2" s="43"/>
      <c r="EUO2" s="43"/>
      <c r="EUP2" s="43"/>
      <c r="EUQ2" s="43"/>
      <c r="EUR2" s="43"/>
      <c r="EUS2" s="43"/>
      <c r="EUT2" s="43"/>
      <c r="EUU2" s="43"/>
      <c r="EUV2" s="43"/>
      <c r="EUW2" s="43"/>
      <c r="EUX2" s="43"/>
      <c r="EUY2" s="43"/>
      <c r="EUZ2" s="43"/>
      <c r="EVA2" s="43"/>
      <c r="EVB2" s="43"/>
      <c r="EVC2" s="43"/>
      <c r="EVD2" s="43"/>
      <c r="EVE2" s="43"/>
      <c r="EVF2" s="43"/>
      <c r="EVG2" s="43"/>
      <c r="EVH2" s="43"/>
      <c r="EVI2" s="43"/>
      <c r="EVJ2" s="43"/>
      <c r="EVK2" s="43"/>
      <c r="EVL2" s="43"/>
      <c r="EVM2" s="43"/>
      <c r="EVN2" s="43"/>
      <c r="EVO2" s="43"/>
      <c r="EVP2" s="43"/>
      <c r="EVQ2" s="43"/>
      <c r="EVR2" s="43"/>
      <c r="EVS2" s="43"/>
      <c r="EVT2" s="43"/>
      <c r="EVU2" s="43"/>
      <c r="EVV2" s="43"/>
      <c r="EVW2" s="43"/>
      <c r="EVX2" s="43"/>
      <c r="EVY2" s="43"/>
      <c r="EVZ2" s="43"/>
      <c r="EWA2" s="43"/>
      <c r="EWB2" s="43"/>
      <c r="EWC2" s="43"/>
      <c r="EWD2" s="43"/>
      <c r="EWE2" s="43"/>
      <c r="EWF2" s="43"/>
      <c r="EWG2" s="43"/>
      <c r="EWH2" s="43"/>
      <c r="EWI2" s="43"/>
      <c r="EWJ2" s="43"/>
      <c r="EWK2" s="43"/>
      <c r="EWL2" s="43"/>
      <c r="EWM2" s="43"/>
      <c r="EWN2" s="43"/>
      <c r="EWO2" s="43"/>
      <c r="EWP2" s="43"/>
      <c r="EWQ2" s="43"/>
      <c r="EWR2" s="43"/>
      <c r="EWS2" s="43"/>
      <c r="EWT2" s="43"/>
      <c r="EWU2" s="43"/>
      <c r="EWV2" s="43"/>
      <c r="EWW2" s="43"/>
      <c r="EWX2" s="43"/>
      <c r="EWY2" s="43"/>
      <c r="EWZ2" s="43"/>
      <c r="EXA2" s="43"/>
      <c r="EXB2" s="43"/>
      <c r="EXC2" s="43"/>
      <c r="EXD2" s="43"/>
      <c r="EXE2" s="43"/>
      <c r="EXF2" s="43"/>
      <c r="EXG2" s="43"/>
      <c r="EXH2" s="43"/>
      <c r="EXI2" s="43"/>
      <c r="EXJ2" s="43"/>
      <c r="EXK2" s="43"/>
      <c r="EXL2" s="43"/>
      <c r="EXM2" s="43"/>
      <c r="EXN2" s="43"/>
      <c r="EXO2" s="43"/>
      <c r="EXP2" s="43"/>
      <c r="EXQ2" s="43"/>
      <c r="EXR2" s="43"/>
      <c r="EXS2" s="43"/>
      <c r="EXT2" s="43"/>
      <c r="EXU2" s="43"/>
      <c r="EXV2" s="43"/>
      <c r="EXW2" s="43"/>
      <c r="EXX2" s="43"/>
      <c r="EXY2" s="43"/>
      <c r="EXZ2" s="43"/>
      <c r="EYA2" s="43"/>
      <c r="EYB2" s="43"/>
      <c r="EYC2" s="43"/>
      <c r="EYD2" s="43"/>
      <c r="EYE2" s="43"/>
      <c r="EYF2" s="43"/>
      <c r="EYG2" s="43"/>
      <c r="EYH2" s="43"/>
      <c r="EYI2" s="43"/>
      <c r="EYJ2" s="43"/>
      <c r="EYK2" s="43"/>
      <c r="EYL2" s="43"/>
      <c r="EYM2" s="43"/>
      <c r="EYN2" s="43"/>
      <c r="EYO2" s="43"/>
      <c r="EYP2" s="43"/>
      <c r="EYQ2" s="43"/>
      <c r="EYR2" s="43"/>
      <c r="EYS2" s="43"/>
      <c r="EYT2" s="43"/>
      <c r="EYU2" s="43"/>
      <c r="EYV2" s="43"/>
      <c r="EYW2" s="43"/>
      <c r="EYX2" s="43"/>
      <c r="EYY2" s="43"/>
      <c r="EYZ2" s="43"/>
      <c r="EZA2" s="43"/>
      <c r="EZB2" s="43"/>
      <c r="EZC2" s="43"/>
      <c r="EZD2" s="43"/>
      <c r="EZE2" s="43"/>
      <c r="EZF2" s="43"/>
      <c r="EZG2" s="43"/>
      <c r="EZH2" s="43"/>
      <c r="EZI2" s="43"/>
      <c r="EZJ2" s="43"/>
      <c r="EZK2" s="43"/>
      <c r="EZL2" s="43"/>
      <c r="EZM2" s="43"/>
      <c r="EZN2" s="43"/>
      <c r="EZO2" s="43"/>
      <c r="EZP2" s="43"/>
      <c r="EZQ2" s="43"/>
      <c r="EZR2" s="43"/>
      <c r="EZS2" s="43"/>
      <c r="EZT2" s="43"/>
      <c r="EZU2" s="43"/>
      <c r="EZV2" s="43"/>
      <c r="EZW2" s="43"/>
      <c r="EZX2" s="43"/>
      <c r="EZY2" s="43"/>
      <c r="EZZ2" s="43"/>
      <c r="FAA2" s="43"/>
      <c r="FAB2" s="43"/>
      <c r="FAC2" s="43"/>
      <c r="FAD2" s="43"/>
      <c r="FAE2" s="43"/>
      <c r="FAF2" s="43"/>
      <c r="FAG2" s="43"/>
      <c r="FAH2" s="43"/>
      <c r="FAI2" s="43"/>
      <c r="FAJ2" s="43"/>
      <c r="FAK2" s="43"/>
      <c r="FAL2" s="43"/>
      <c r="FAM2" s="43"/>
      <c r="FAN2" s="43"/>
      <c r="FAO2" s="43"/>
      <c r="FAP2" s="43"/>
      <c r="FAQ2" s="43"/>
      <c r="FAR2" s="43"/>
      <c r="FAS2" s="43"/>
      <c r="FAT2" s="43"/>
      <c r="FAU2" s="43"/>
      <c r="FAV2" s="43"/>
      <c r="FAW2" s="43"/>
      <c r="FAX2" s="43"/>
      <c r="FAY2" s="43"/>
      <c r="FAZ2" s="43"/>
      <c r="FBA2" s="43"/>
      <c r="FBB2" s="43"/>
      <c r="FBC2" s="43"/>
      <c r="FBD2" s="43"/>
      <c r="FBE2" s="43"/>
      <c r="FBF2" s="43"/>
      <c r="FBG2" s="43"/>
      <c r="FBH2" s="43"/>
      <c r="FBI2" s="43"/>
      <c r="FBJ2" s="43"/>
      <c r="FBK2" s="43"/>
      <c r="FBL2" s="43"/>
      <c r="FBM2" s="43"/>
      <c r="FBN2" s="43"/>
      <c r="FBO2" s="43"/>
      <c r="FBP2" s="43"/>
      <c r="FBQ2" s="43"/>
      <c r="FBR2" s="43"/>
      <c r="FBS2" s="43"/>
      <c r="FBT2" s="43"/>
      <c r="FBU2" s="43"/>
      <c r="FBV2" s="43"/>
      <c r="FBW2" s="43"/>
      <c r="FBX2" s="43"/>
      <c r="FBY2" s="43"/>
      <c r="FBZ2" s="43"/>
      <c r="FCA2" s="43"/>
      <c r="FCB2" s="43"/>
      <c r="FCC2" s="43"/>
      <c r="FCD2" s="43"/>
      <c r="FCE2" s="43"/>
      <c r="FCF2" s="43"/>
      <c r="FCG2" s="43"/>
      <c r="FCH2" s="43"/>
      <c r="FCI2" s="43"/>
      <c r="FCJ2" s="43"/>
      <c r="FCK2" s="43"/>
      <c r="FCL2" s="43"/>
      <c r="FCM2" s="43"/>
      <c r="FCN2" s="43"/>
      <c r="FCO2" s="43"/>
      <c r="FCP2" s="43"/>
      <c r="FCQ2" s="43"/>
      <c r="FCR2" s="43"/>
      <c r="FCS2" s="43"/>
      <c r="FCT2" s="43"/>
      <c r="FCU2" s="43"/>
      <c r="FCV2" s="43"/>
      <c r="FCW2" s="43"/>
      <c r="FCX2" s="43"/>
      <c r="FCY2" s="43"/>
      <c r="FCZ2" s="43"/>
      <c r="FDA2" s="43"/>
      <c r="FDB2" s="43"/>
      <c r="FDC2" s="43"/>
      <c r="FDD2" s="43"/>
      <c r="FDE2" s="43"/>
      <c r="FDF2" s="43"/>
      <c r="FDG2" s="43"/>
      <c r="FDH2" s="43"/>
      <c r="FDI2" s="43"/>
      <c r="FDJ2" s="43"/>
      <c r="FDK2" s="43"/>
      <c r="FDL2" s="43"/>
      <c r="FDM2" s="43"/>
      <c r="FDN2" s="43"/>
      <c r="FDO2" s="43"/>
      <c r="FDP2" s="43"/>
      <c r="FDQ2" s="43"/>
      <c r="FDR2" s="43"/>
      <c r="FDS2" s="43"/>
      <c r="FDT2" s="43"/>
      <c r="FDU2" s="43"/>
      <c r="FDV2" s="43"/>
      <c r="FDW2" s="43"/>
      <c r="FDX2" s="43"/>
      <c r="FDY2" s="43"/>
      <c r="FDZ2" s="43"/>
      <c r="FEA2" s="43"/>
      <c r="FEB2" s="43"/>
      <c r="FEC2" s="43"/>
      <c r="FED2" s="43"/>
      <c r="FEE2" s="43"/>
      <c r="FEF2" s="43"/>
      <c r="FEG2" s="43"/>
      <c r="FEH2" s="43"/>
      <c r="FEI2" s="43"/>
      <c r="FEJ2" s="43"/>
      <c r="FEK2" s="43"/>
      <c r="FEL2" s="43"/>
      <c r="FEM2" s="43"/>
      <c r="FEN2" s="43"/>
      <c r="FEO2" s="43"/>
      <c r="FEP2" s="43"/>
      <c r="FEQ2" s="43"/>
      <c r="FER2" s="43"/>
      <c r="FES2" s="43"/>
      <c r="FET2" s="43"/>
      <c r="FEU2" s="43"/>
      <c r="FEV2" s="43"/>
      <c r="FEW2" s="43"/>
      <c r="FEX2" s="43"/>
      <c r="FEY2" s="43"/>
      <c r="FEZ2" s="43"/>
      <c r="FFA2" s="43"/>
      <c r="FFB2" s="43"/>
      <c r="FFC2" s="43"/>
      <c r="FFD2" s="43"/>
      <c r="FFE2" s="43"/>
      <c r="FFF2" s="43"/>
      <c r="FFG2" s="43"/>
      <c r="FFH2" s="43"/>
      <c r="FFI2" s="43"/>
      <c r="FFJ2" s="43"/>
      <c r="FFK2" s="43"/>
      <c r="FFL2" s="43"/>
      <c r="FFM2" s="43"/>
      <c r="FFN2" s="43"/>
      <c r="FFO2" s="43"/>
      <c r="FFP2" s="43"/>
      <c r="FFQ2" s="43"/>
      <c r="FFR2" s="43"/>
      <c r="FFS2" s="43"/>
      <c r="FFT2" s="43"/>
      <c r="FFU2" s="43"/>
      <c r="FFV2" s="43"/>
      <c r="FFW2" s="43"/>
      <c r="FFX2" s="43"/>
      <c r="FFY2" s="43"/>
      <c r="FFZ2" s="43"/>
      <c r="FGA2" s="43"/>
      <c r="FGB2" s="43"/>
      <c r="FGC2" s="43"/>
      <c r="FGD2" s="43"/>
      <c r="FGE2" s="43"/>
      <c r="FGF2" s="43"/>
      <c r="FGG2" s="43"/>
      <c r="FGH2" s="43"/>
      <c r="FGI2" s="43"/>
      <c r="FGJ2" s="43"/>
      <c r="FGK2" s="43"/>
      <c r="FGL2" s="43"/>
      <c r="FGM2" s="43"/>
      <c r="FGN2" s="43"/>
      <c r="FGO2" s="43"/>
      <c r="FGP2" s="43"/>
      <c r="FGQ2" s="43"/>
      <c r="FGR2" s="43"/>
      <c r="FGS2" s="43"/>
      <c r="FGT2" s="43"/>
      <c r="FGU2" s="43"/>
      <c r="FGV2" s="43"/>
      <c r="FGW2" s="43"/>
      <c r="FGX2" s="43"/>
      <c r="FGY2" s="43"/>
      <c r="FGZ2" s="43"/>
      <c r="FHA2" s="43"/>
      <c r="FHB2" s="43"/>
      <c r="FHC2" s="43"/>
      <c r="FHD2" s="43"/>
      <c r="FHE2" s="43"/>
      <c r="FHF2" s="43"/>
      <c r="FHG2" s="43"/>
      <c r="FHH2" s="43"/>
      <c r="FHI2" s="43"/>
      <c r="FHJ2" s="43"/>
      <c r="FHK2" s="43"/>
      <c r="FHL2" s="43"/>
      <c r="FHM2" s="43"/>
      <c r="FHN2" s="43"/>
      <c r="FHO2" s="43"/>
      <c r="FHP2" s="43"/>
      <c r="FHQ2" s="43"/>
      <c r="FHR2" s="43"/>
      <c r="FHS2" s="43"/>
      <c r="FHT2" s="43"/>
      <c r="FHU2" s="43"/>
      <c r="FHV2" s="43"/>
      <c r="FHW2" s="43"/>
      <c r="FHX2" s="43"/>
      <c r="FHY2" s="43"/>
      <c r="FHZ2" s="43"/>
      <c r="FIA2" s="43"/>
      <c r="FIB2" s="43"/>
      <c r="FIC2" s="43"/>
      <c r="FID2" s="43"/>
      <c r="FIE2" s="43"/>
      <c r="FIF2" s="43"/>
      <c r="FIG2" s="43"/>
      <c r="FIH2" s="43"/>
      <c r="FII2" s="43"/>
      <c r="FIJ2" s="43"/>
      <c r="FIK2" s="43"/>
      <c r="FIL2" s="43"/>
      <c r="FIM2" s="43"/>
      <c r="FIN2" s="43"/>
      <c r="FIO2" s="43"/>
      <c r="FIP2" s="43"/>
      <c r="FIQ2" s="43"/>
      <c r="FIR2" s="43"/>
      <c r="FIS2" s="43"/>
      <c r="FIT2" s="43"/>
      <c r="FIU2" s="43"/>
      <c r="FIV2" s="43"/>
      <c r="FIW2" s="43"/>
      <c r="FIX2" s="43"/>
      <c r="FIY2" s="43"/>
      <c r="FIZ2" s="43"/>
      <c r="FJA2" s="43"/>
      <c r="FJB2" s="43"/>
      <c r="FJC2" s="43"/>
      <c r="FJD2" s="43"/>
      <c r="FJE2" s="43"/>
      <c r="FJF2" s="43"/>
      <c r="FJG2" s="43"/>
      <c r="FJH2" s="43"/>
      <c r="FJI2" s="43"/>
      <c r="FJJ2" s="43"/>
      <c r="FJK2" s="43"/>
      <c r="FJL2" s="43"/>
      <c r="FJM2" s="43"/>
      <c r="FJN2" s="43"/>
      <c r="FJO2" s="43"/>
      <c r="FJP2" s="43"/>
      <c r="FJQ2" s="43"/>
      <c r="FJR2" s="43"/>
      <c r="FJS2" s="43"/>
      <c r="FJT2" s="43"/>
      <c r="FJU2" s="43"/>
      <c r="FJV2" s="43"/>
      <c r="FJW2" s="43"/>
      <c r="FJX2" s="43"/>
      <c r="FJY2" s="43"/>
      <c r="FJZ2" s="43"/>
      <c r="FKA2" s="43"/>
      <c r="FKB2" s="43"/>
      <c r="FKC2" s="43"/>
      <c r="FKD2" s="43"/>
      <c r="FKE2" s="43"/>
      <c r="FKF2" s="43"/>
      <c r="FKG2" s="43"/>
      <c r="FKH2" s="43"/>
      <c r="FKI2" s="43"/>
      <c r="FKJ2" s="43"/>
      <c r="FKK2" s="43"/>
      <c r="FKL2" s="43"/>
      <c r="FKM2" s="43"/>
      <c r="FKN2" s="43"/>
      <c r="FKO2" s="43"/>
      <c r="FKP2" s="43"/>
      <c r="FKQ2" s="43"/>
      <c r="FKR2" s="43"/>
      <c r="FKS2" s="43"/>
      <c r="FKT2" s="43"/>
      <c r="FKU2" s="43"/>
      <c r="FKV2" s="43"/>
      <c r="FKW2" s="43"/>
      <c r="FKX2" s="43"/>
      <c r="FKY2" s="43"/>
      <c r="FKZ2" s="43"/>
      <c r="FLA2" s="43"/>
      <c r="FLB2" s="43"/>
      <c r="FLC2" s="43"/>
      <c r="FLD2" s="43"/>
      <c r="FLE2" s="43"/>
      <c r="FLF2" s="43"/>
      <c r="FLG2" s="43"/>
      <c r="FLH2" s="43"/>
      <c r="FLI2" s="43"/>
      <c r="FLJ2" s="43"/>
      <c r="FLK2" s="43"/>
      <c r="FLL2" s="43"/>
      <c r="FLM2" s="43"/>
      <c r="FLN2" s="43"/>
      <c r="FLO2" s="43"/>
      <c r="FLP2" s="43"/>
      <c r="FLQ2" s="43"/>
      <c r="FLR2" s="43"/>
      <c r="FLS2" s="43"/>
      <c r="FLT2" s="43"/>
      <c r="FLU2" s="43"/>
      <c r="FLV2" s="43"/>
      <c r="FLW2" s="43"/>
      <c r="FLX2" s="43"/>
      <c r="FLY2" s="43"/>
      <c r="FLZ2" s="43"/>
      <c r="FMA2" s="43"/>
      <c r="FMB2" s="43"/>
      <c r="FMC2" s="43"/>
      <c r="FMD2" s="43"/>
      <c r="FME2" s="43"/>
      <c r="FMF2" s="43"/>
      <c r="FMG2" s="43"/>
      <c r="FMH2" s="43"/>
      <c r="FMI2" s="43"/>
      <c r="FMJ2" s="43"/>
      <c r="FMK2" s="43"/>
      <c r="FML2" s="43"/>
      <c r="FMM2" s="43"/>
      <c r="FMN2" s="43"/>
      <c r="FMO2" s="43"/>
      <c r="FMP2" s="43"/>
      <c r="FMQ2" s="43"/>
      <c r="FMR2" s="43"/>
      <c r="FMS2" s="43"/>
      <c r="FMT2" s="43"/>
      <c r="FMU2" s="43"/>
      <c r="FMV2" s="43"/>
      <c r="FMW2" s="43"/>
      <c r="FMX2" s="43"/>
      <c r="FMY2" s="43"/>
      <c r="FMZ2" s="43"/>
      <c r="FNA2" s="43"/>
      <c r="FNB2" s="43"/>
      <c r="FNC2" s="43"/>
      <c r="FND2" s="43"/>
      <c r="FNE2" s="43"/>
      <c r="FNF2" s="43"/>
      <c r="FNG2" s="43"/>
      <c r="FNH2" s="43"/>
      <c r="FNI2" s="43"/>
      <c r="FNJ2" s="43"/>
      <c r="FNK2" s="43"/>
      <c r="FNL2" s="43"/>
      <c r="FNM2" s="43"/>
      <c r="FNN2" s="43"/>
      <c r="FNO2" s="43"/>
      <c r="FNP2" s="43"/>
      <c r="FNQ2" s="43"/>
      <c r="FNR2" s="43"/>
      <c r="FNS2" s="43"/>
      <c r="FNT2" s="43"/>
      <c r="FNU2" s="43"/>
      <c r="FNV2" s="43"/>
      <c r="FNW2" s="43"/>
      <c r="FNX2" s="43"/>
      <c r="FNY2" s="43"/>
      <c r="FNZ2" s="43"/>
      <c r="FOA2" s="43"/>
      <c r="FOB2" s="43"/>
      <c r="FOC2" s="43"/>
      <c r="FOD2" s="43"/>
      <c r="FOE2" s="43"/>
      <c r="FOF2" s="43"/>
      <c r="FOG2" s="43"/>
      <c r="FOH2" s="43"/>
      <c r="FOI2" s="43"/>
      <c r="FOJ2" s="43"/>
      <c r="FOK2" s="43"/>
      <c r="FOL2" s="43"/>
      <c r="FOM2" s="43"/>
      <c r="FON2" s="43"/>
      <c r="FOO2" s="43"/>
      <c r="FOP2" s="43"/>
      <c r="FOQ2" s="43"/>
      <c r="FOR2" s="43"/>
      <c r="FOS2" s="43"/>
      <c r="FOT2" s="43"/>
      <c r="FOU2" s="43"/>
      <c r="FOV2" s="43"/>
      <c r="FOW2" s="43"/>
      <c r="FOX2" s="43"/>
      <c r="FOY2" s="43"/>
      <c r="FOZ2" s="43"/>
      <c r="FPA2" s="43"/>
      <c r="FPB2" s="43"/>
      <c r="FPC2" s="43"/>
      <c r="FPD2" s="43"/>
      <c r="FPE2" s="43"/>
      <c r="FPF2" s="43"/>
      <c r="FPG2" s="43"/>
      <c r="FPH2" s="43"/>
      <c r="FPI2" s="43"/>
      <c r="FPJ2" s="43"/>
      <c r="FPK2" s="43"/>
      <c r="FPL2" s="43"/>
      <c r="FPM2" s="43"/>
      <c r="FPN2" s="43"/>
      <c r="FPO2" s="43"/>
      <c r="FPP2" s="43"/>
      <c r="FPQ2" s="43"/>
      <c r="FPR2" s="43"/>
      <c r="FPS2" s="43"/>
      <c r="FPT2" s="43"/>
      <c r="FPU2" s="43"/>
      <c r="FPV2" s="43"/>
      <c r="FPW2" s="43"/>
      <c r="FPX2" s="43"/>
      <c r="FPY2" s="43"/>
      <c r="FPZ2" s="43"/>
      <c r="FQA2" s="43"/>
      <c r="FQB2" s="43"/>
      <c r="FQC2" s="43"/>
      <c r="FQD2" s="43"/>
      <c r="FQE2" s="43"/>
      <c r="FQF2" s="43"/>
      <c r="FQG2" s="43"/>
      <c r="FQH2" s="43"/>
      <c r="FQI2" s="43"/>
      <c r="FQJ2" s="43"/>
      <c r="FQK2" s="43"/>
      <c r="FQL2" s="43"/>
      <c r="FQM2" s="43"/>
      <c r="FQN2" s="43"/>
      <c r="FQO2" s="43"/>
      <c r="FQP2" s="43"/>
      <c r="FQQ2" s="43"/>
      <c r="FQR2" s="43"/>
      <c r="FQS2" s="43"/>
      <c r="FQT2" s="43"/>
      <c r="FQU2" s="43"/>
      <c r="FQV2" s="43"/>
      <c r="FQW2" s="43"/>
      <c r="FQX2" s="43"/>
      <c r="FQY2" s="43"/>
      <c r="FQZ2" s="43"/>
      <c r="FRA2" s="43"/>
      <c r="FRB2" s="43"/>
      <c r="FRC2" s="43"/>
      <c r="FRD2" s="43"/>
      <c r="FRE2" s="43"/>
      <c r="FRF2" s="43"/>
      <c r="FRG2" s="43"/>
      <c r="FRH2" s="43"/>
      <c r="FRI2" s="43"/>
      <c r="FRJ2" s="43"/>
      <c r="FRK2" s="43"/>
      <c r="FRL2" s="43"/>
      <c r="FRM2" s="43"/>
      <c r="FRN2" s="43"/>
      <c r="FRO2" s="43"/>
      <c r="FRP2" s="43"/>
      <c r="FRQ2" s="43"/>
      <c r="FRR2" s="43"/>
      <c r="FRS2" s="43"/>
      <c r="FRT2" s="43"/>
      <c r="FRU2" s="43"/>
      <c r="FRV2" s="43"/>
      <c r="FRW2" s="43"/>
      <c r="FRX2" s="43"/>
      <c r="FRY2" s="43"/>
      <c r="FRZ2" s="43"/>
      <c r="FSA2" s="43"/>
      <c r="FSB2" s="43"/>
      <c r="FSC2" s="43"/>
      <c r="FSD2" s="43"/>
      <c r="FSE2" s="43"/>
      <c r="FSF2" s="43"/>
      <c r="FSG2" s="43"/>
      <c r="FSH2" s="43"/>
      <c r="FSI2" s="43"/>
      <c r="FSJ2" s="43"/>
      <c r="FSK2" s="43"/>
      <c r="FSL2" s="43"/>
      <c r="FSM2" s="43"/>
      <c r="FSN2" s="43"/>
      <c r="FSO2" s="43"/>
      <c r="FSP2" s="43"/>
      <c r="FSQ2" s="43"/>
      <c r="FSR2" s="43"/>
      <c r="FSS2" s="43"/>
      <c r="FST2" s="43"/>
      <c r="FSU2" s="43"/>
      <c r="FSV2" s="43"/>
      <c r="FSW2" s="43"/>
      <c r="FSX2" s="43"/>
      <c r="FSY2" s="43"/>
      <c r="FSZ2" s="43"/>
      <c r="FTA2" s="43"/>
      <c r="FTB2" s="43"/>
      <c r="FTC2" s="43"/>
      <c r="FTD2" s="43"/>
      <c r="FTE2" s="43"/>
      <c r="FTF2" s="43"/>
      <c r="FTG2" s="43"/>
      <c r="FTH2" s="43"/>
      <c r="FTI2" s="43"/>
      <c r="FTJ2" s="43"/>
      <c r="FTK2" s="43"/>
      <c r="FTL2" s="43"/>
      <c r="FTM2" s="43"/>
      <c r="FTN2" s="43"/>
      <c r="FTO2" s="43"/>
      <c r="FTP2" s="43"/>
      <c r="FTQ2" s="43"/>
      <c r="FTR2" s="43"/>
      <c r="FTS2" s="43"/>
      <c r="FTT2" s="43"/>
      <c r="FTU2" s="43"/>
      <c r="FTV2" s="43"/>
      <c r="FTW2" s="43"/>
      <c r="FTX2" s="43"/>
      <c r="FTY2" s="43"/>
      <c r="FTZ2" s="43"/>
      <c r="FUA2" s="43"/>
      <c r="FUB2" s="43"/>
      <c r="FUC2" s="43"/>
      <c r="FUD2" s="43"/>
      <c r="FUE2" s="43"/>
      <c r="FUF2" s="43"/>
      <c r="FUG2" s="43"/>
      <c r="FUH2" s="43"/>
      <c r="FUI2" s="43"/>
      <c r="FUJ2" s="43"/>
      <c r="FUK2" s="43"/>
      <c r="FUL2" s="43"/>
      <c r="FUM2" s="43"/>
      <c r="FUN2" s="43"/>
      <c r="FUO2" s="43"/>
      <c r="FUP2" s="43"/>
      <c r="FUQ2" s="43"/>
      <c r="FUR2" s="43"/>
      <c r="FUS2" s="43"/>
      <c r="FUT2" s="43"/>
      <c r="FUU2" s="43"/>
      <c r="FUV2" s="43"/>
      <c r="FUW2" s="43"/>
      <c r="FUX2" s="43"/>
      <c r="FUY2" s="43"/>
      <c r="FUZ2" s="43"/>
      <c r="FVA2" s="43"/>
      <c r="FVB2" s="43"/>
      <c r="FVC2" s="43"/>
      <c r="FVD2" s="43"/>
      <c r="FVE2" s="43"/>
      <c r="FVF2" s="43"/>
      <c r="FVG2" s="43"/>
      <c r="FVH2" s="43"/>
      <c r="FVI2" s="43"/>
      <c r="FVJ2" s="43"/>
      <c r="FVK2" s="43"/>
      <c r="FVL2" s="43"/>
      <c r="FVM2" s="43"/>
      <c r="FVN2" s="43"/>
      <c r="FVO2" s="43"/>
      <c r="FVP2" s="43"/>
      <c r="FVQ2" s="43"/>
      <c r="FVR2" s="43"/>
      <c r="FVS2" s="43"/>
      <c r="FVT2" s="43"/>
      <c r="FVU2" s="43"/>
      <c r="FVV2" s="43"/>
      <c r="FVW2" s="43"/>
      <c r="FVX2" s="43"/>
      <c r="FVY2" s="43"/>
      <c r="FVZ2" s="43"/>
      <c r="FWA2" s="43"/>
      <c r="FWB2" s="43"/>
      <c r="FWC2" s="43"/>
      <c r="FWD2" s="43"/>
      <c r="FWE2" s="43"/>
      <c r="FWF2" s="43"/>
      <c r="FWG2" s="43"/>
      <c r="FWH2" s="43"/>
      <c r="FWI2" s="43"/>
      <c r="FWJ2" s="43"/>
      <c r="FWK2" s="43"/>
      <c r="FWL2" s="43"/>
      <c r="FWM2" s="43"/>
      <c r="FWN2" s="43"/>
      <c r="FWO2" s="43"/>
      <c r="FWP2" s="43"/>
      <c r="FWQ2" s="43"/>
      <c r="FWR2" s="43"/>
      <c r="FWS2" s="43"/>
      <c r="FWT2" s="43"/>
      <c r="FWU2" s="43"/>
      <c r="FWV2" s="43"/>
      <c r="FWW2" s="43"/>
      <c r="FWX2" s="43"/>
      <c r="FWY2" s="43"/>
      <c r="FWZ2" s="43"/>
      <c r="FXA2" s="43"/>
      <c r="FXB2" s="43"/>
      <c r="FXC2" s="43"/>
      <c r="FXD2" s="43"/>
      <c r="FXE2" s="43"/>
      <c r="FXF2" s="43"/>
      <c r="FXG2" s="43"/>
      <c r="FXH2" s="43"/>
      <c r="FXI2" s="43"/>
      <c r="FXJ2" s="43"/>
      <c r="FXK2" s="43"/>
      <c r="FXL2" s="43"/>
      <c r="FXM2" s="43"/>
      <c r="FXN2" s="43"/>
      <c r="FXO2" s="43"/>
      <c r="FXP2" s="43"/>
      <c r="FXQ2" s="43"/>
      <c r="FXR2" s="43"/>
      <c r="FXS2" s="43"/>
      <c r="FXT2" s="43"/>
      <c r="FXU2" s="43"/>
      <c r="FXV2" s="43"/>
      <c r="FXW2" s="43"/>
      <c r="FXX2" s="43"/>
      <c r="FXY2" s="43"/>
      <c r="FXZ2" s="43"/>
      <c r="FYA2" s="43"/>
      <c r="FYB2" s="43"/>
      <c r="FYC2" s="43"/>
      <c r="FYD2" s="43"/>
      <c r="FYE2" s="43"/>
      <c r="FYF2" s="43"/>
      <c r="FYG2" s="43"/>
      <c r="FYH2" s="43"/>
      <c r="FYI2" s="43"/>
      <c r="FYJ2" s="43"/>
      <c r="FYK2" s="43"/>
      <c r="FYL2" s="43"/>
      <c r="FYM2" s="43"/>
      <c r="FYN2" s="43"/>
      <c r="FYO2" s="43"/>
      <c r="FYP2" s="43"/>
      <c r="FYQ2" s="43"/>
      <c r="FYR2" s="43"/>
      <c r="FYS2" s="43"/>
      <c r="FYT2" s="43"/>
      <c r="FYU2" s="43"/>
      <c r="FYV2" s="43"/>
      <c r="FYW2" s="43"/>
      <c r="FYX2" s="43"/>
      <c r="FYY2" s="43"/>
      <c r="FYZ2" s="43"/>
      <c r="FZA2" s="43"/>
      <c r="FZB2" s="43"/>
      <c r="FZC2" s="43"/>
      <c r="FZD2" s="43"/>
      <c r="FZE2" s="43"/>
      <c r="FZF2" s="43"/>
      <c r="FZG2" s="43"/>
      <c r="FZH2" s="43"/>
      <c r="FZI2" s="43"/>
      <c r="FZJ2" s="43"/>
      <c r="FZK2" s="43"/>
      <c r="FZL2" s="43"/>
      <c r="FZM2" s="43"/>
      <c r="FZN2" s="43"/>
      <c r="FZO2" s="43"/>
      <c r="FZP2" s="43"/>
      <c r="FZQ2" s="43"/>
      <c r="FZR2" s="43"/>
      <c r="FZS2" s="43"/>
      <c r="FZT2" s="43"/>
      <c r="FZU2" s="43"/>
      <c r="FZV2" s="43"/>
      <c r="FZW2" s="43"/>
      <c r="FZX2" s="43"/>
      <c r="FZY2" s="43"/>
      <c r="FZZ2" s="43"/>
      <c r="GAA2" s="43"/>
      <c r="GAB2" s="43"/>
      <c r="GAC2" s="43"/>
      <c r="GAD2" s="43"/>
      <c r="GAE2" s="43"/>
      <c r="GAF2" s="43"/>
      <c r="GAG2" s="43"/>
      <c r="GAH2" s="43"/>
      <c r="GAI2" s="43"/>
      <c r="GAJ2" s="43"/>
      <c r="GAK2" s="43"/>
      <c r="GAL2" s="43"/>
      <c r="GAM2" s="43"/>
      <c r="GAN2" s="43"/>
      <c r="GAO2" s="43"/>
      <c r="GAP2" s="43"/>
      <c r="GAQ2" s="43"/>
      <c r="GAR2" s="43"/>
      <c r="GAS2" s="43"/>
      <c r="GAT2" s="43"/>
      <c r="GAU2" s="43"/>
      <c r="GAV2" s="43"/>
      <c r="GAW2" s="43"/>
      <c r="GAX2" s="43"/>
      <c r="GAY2" s="43"/>
      <c r="GAZ2" s="43"/>
      <c r="GBA2" s="43"/>
      <c r="GBB2" s="43"/>
      <c r="GBC2" s="43"/>
      <c r="GBD2" s="43"/>
      <c r="GBE2" s="43"/>
      <c r="GBF2" s="43"/>
      <c r="GBG2" s="43"/>
      <c r="GBH2" s="43"/>
      <c r="GBI2" s="43"/>
      <c r="GBJ2" s="43"/>
      <c r="GBK2" s="43"/>
      <c r="GBL2" s="43"/>
      <c r="GBM2" s="43"/>
      <c r="GBN2" s="43"/>
      <c r="GBO2" s="43"/>
      <c r="GBP2" s="43"/>
      <c r="GBQ2" s="43"/>
      <c r="GBR2" s="43"/>
      <c r="GBS2" s="43"/>
      <c r="GBT2" s="43"/>
      <c r="GBU2" s="43"/>
      <c r="GBV2" s="43"/>
      <c r="GBW2" s="43"/>
      <c r="GBX2" s="43"/>
      <c r="GBY2" s="43"/>
      <c r="GBZ2" s="43"/>
      <c r="GCA2" s="43"/>
      <c r="GCB2" s="43"/>
      <c r="GCC2" s="43"/>
      <c r="GCD2" s="43"/>
      <c r="GCE2" s="43"/>
      <c r="GCF2" s="43"/>
      <c r="GCG2" s="43"/>
      <c r="GCH2" s="43"/>
      <c r="GCI2" s="43"/>
      <c r="GCJ2" s="43"/>
      <c r="GCK2" s="43"/>
      <c r="GCL2" s="43"/>
      <c r="GCM2" s="43"/>
      <c r="GCN2" s="43"/>
      <c r="GCO2" s="43"/>
      <c r="GCP2" s="43"/>
      <c r="GCQ2" s="43"/>
      <c r="GCR2" s="43"/>
      <c r="GCS2" s="43"/>
      <c r="GCT2" s="43"/>
      <c r="GCU2" s="43"/>
      <c r="GCV2" s="43"/>
      <c r="GCW2" s="43"/>
      <c r="GCX2" s="43"/>
      <c r="GCY2" s="43"/>
      <c r="GCZ2" s="43"/>
      <c r="GDA2" s="43"/>
      <c r="GDB2" s="43"/>
      <c r="GDC2" s="43"/>
      <c r="GDD2" s="43"/>
      <c r="GDE2" s="43"/>
      <c r="GDF2" s="43"/>
      <c r="GDG2" s="43"/>
      <c r="GDH2" s="43"/>
      <c r="GDI2" s="43"/>
      <c r="GDJ2" s="43"/>
      <c r="GDK2" s="43"/>
      <c r="GDL2" s="43"/>
      <c r="GDM2" s="43"/>
      <c r="GDN2" s="43"/>
      <c r="GDO2" s="43"/>
      <c r="GDP2" s="43"/>
      <c r="GDQ2" s="43"/>
      <c r="GDR2" s="43"/>
      <c r="GDS2" s="43"/>
      <c r="GDT2" s="43"/>
      <c r="GDU2" s="43"/>
      <c r="GDV2" s="43"/>
      <c r="GDW2" s="43"/>
      <c r="GDX2" s="43"/>
      <c r="GDY2" s="43"/>
      <c r="GDZ2" s="43"/>
      <c r="GEA2" s="43"/>
      <c r="GEB2" s="43"/>
      <c r="GEC2" s="43"/>
      <c r="GED2" s="43"/>
      <c r="GEE2" s="43"/>
      <c r="GEF2" s="43"/>
      <c r="GEG2" s="43"/>
      <c r="GEH2" s="43"/>
      <c r="GEI2" s="43"/>
      <c r="GEJ2" s="43"/>
      <c r="GEK2" s="43"/>
      <c r="GEL2" s="43"/>
      <c r="GEM2" s="43"/>
      <c r="GEN2" s="43"/>
      <c r="GEO2" s="43"/>
      <c r="GEP2" s="43"/>
      <c r="GEQ2" s="43"/>
      <c r="GER2" s="43"/>
      <c r="GES2" s="43"/>
      <c r="GET2" s="43"/>
      <c r="GEU2" s="43"/>
      <c r="GEV2" s="43"/>
      <c r="GEW2" s="43"/>
      <c r="GEX2" s="43"/>
      <c r="GEY2" s="43"/>
      <c r="GEZ2" s="43"/>
      <c r="GFA2" s="43"/>
      <c r="GFB2" s="43"/>
      <c r="GFC2" s="43"/>
      <c r="GFD2" s="43"/>
      <c r="GFE2" s="43"/>
      <c r="GFF2" s="43"/>
      <c r="GFG2" s="43"/>
      <c r="GFH2" s="43"/>
      <c r="GFI2" s="43"/>
      <c r="GFJ2" s="43"/>
      <c r="GFK2" s="43"/>
      <c r="GFL2" s="43"/>
      <c r="GFM2" s="43"/>
      <c r="GFN2" s="43"/>
      <c r="GFO2" s="43"/>
      <c r="GFP2" s="43"/>
      <c r="GFQ2" s="43"/>
      <c r="GFR2" s="43"/>
      <c r="GFS2" s="43"/>
      <c r="GFT2" s="43"/>
      <c r="GFU2" s="43"/>
      <c r="GFV2" s="43"/>
      <c r="GFW2" s="43"/>
      <c r="GFX2" s="43"/>
      <c r="GFY2" s="43"/>
      <c r="GFZ2" s="43"/>
      <c r="GGA2" s="43"/>
      <c r="GGB2" s="43"/>
      <c r="GGC2" s="43"/>
      <c r="GGD2" s="43"/>
      <c r="GGE2" s="43"/>
      <c r="GGF2" s="43"/>
      <c r="GGG2" s="43"/>
      <c r="GGH2" s="43"/>
      <c r="GGI2" s="43"/>
      <c r="GGJ2" s="43"/>
      <c r="GGK2" s="43"/>
      <c r="GGL2" s="43"/>
      <c r="GGM2" s="43"/>
      <c r="GGN2" s="43"/>
      <c r="GGO2" s="43"/>
      <c r="GGP2" s="43"/>
      <c r="GGQ2" s="43"/>
      <c r="GGR2" s="43"/>
      <c r="GGS2" s="43"/>
      <c r="GGT2" s="43"/>
      <c r="GGU2" s="43"/>
      <c r="GGV2" s="43"/>
      <c r="GGW2" s="43"/>
      <c r="GGX2" s="43"/>
      <c r="GGY2" s="43"/>
      <c r="GGZ2" s="43"/>
      <c r="GHA2" s="43"/>
      <c r="GHB2" s="43"/>
      <c r="GHC2" s="43"/>
      <c r="GHD2" s="43"/>
      <c r="GHE2" s="43"/>
      <c r="GHF2" s="43"/>
      <c r="GHG2" s="43"/>
      <c r="GHH2" s="43"/>
      <c r="GHI2" s="43"/>
      <c r="GHJ2" s="43"/>
      <c r="GHK2" s="43"/>
      <c r="GHL2" s="43"/>
      <c r="GHM2" s="43"/>
      <c r="GHN2" s="43"/>
      <c r="GHO2" s="43"/>
      <c r="GHP2" s="43"/>
      <c r="GHQ2" s="43"/>
      <c r="GHR2" s="43"/>
      <c r="GHS2" s="43"/>
      <c r="GHT2" s="43"/>
      <c r="GHU2" s="43"/>
      <c r="GHV2" s="43"/>
      <c r="GHW2" s="43"/>
      <c r="GHX2" s="43"/>
      <c r="GHY2" s="43"/>
      <c r="GHZ2" s="43"/>
      <c r="GIA2" s="43"/>
      <c r="GIB2" s="43"/>
      <c r="GIC2" s="43"/>
      <c r="GID2" s="43"/>
      <c r="GIE2" s="43"/>
      <c r="GIF2" s="43"/>
      <c r="GIG2" s="43"/>
      <c r="GIH2" s="43"/>
      <c r="GII2" s="43"/>
      <c r="GIJ2" s="43"/>
      <c r="GIK2" s="43"/>
      <c r="GIL2" s="43"/>
      <c r="GIM2" s="43"/>
      <c r="GIN2" s="43"/>
      <c r="GIO2" s="43"/>
      <c r="GIP2" s="43"/>
      <c r="GIQ2" s="43"/>
      <c r="GIR2" s="43"/>
      <c r="GIS2" s="43"/>
      <c r="GIT2" s="43"/>
      <c r="GIU2" s="43"/>
      <c r="GIV2" s="43"/>
      <c r="GIW2" s="43"/>
      <c r="GIX2" s="43"/>
      <c r="GIY2" s="43"/>
      <c r="GIZ2" s="43"/>
      <c r="GJA2" s="43"/>
      <c r="GJB2" s="43"/>
      <c r="GJC2" s="43"/>
      <c r="GJD2" s="43"/>
      <c r="GJE2" s="43"/>
      <c r="GJF2" s="43"/>
      <c r="GJG2" s="43"/>
      <c r="GJH2" s="43"/>
      <c r="GJI2" s="43"/>
      <c r="GJJ2" s="43"/>
      <c r="GJK2" s="43"/>
      <c r="GJL2" s="43"/>
      <c r="GJM2" s="43"/>
      <c r="GJN2" s="43"/>
      <c r="GJO2" s="43"/>
      <c r="GJP2" s="43"/>
      <c r="GJQ2" s="43"/>
      <c r="GJR2" s="43"/>
      <c r="GJS2" s="43"/>
      <c r="GJT2" s="43"/>
      <c r="GJU2" s="43"/>
      <c r="GJV2" s="43"/>
      <c r="GJW2" s="43"/>
      <c r="GJX2" s="43"/>
      <c r="GJY2" s="43"/>
      <c r="GJZ2" s="43"/>
      <c r="GKA2" s="43"/>
      <c r="GKB2" s="43"/>
      <c r="GKC2" s="43"/>
      <c r="GKD2" s="43"/>
      <c r="GKE2" s="43"/>
      <c r="GKF2" s="43"/>
      <c r="GKG2" s="43"/>
      <c r="GKH2" s="43"/>
      <c r="GKI2" s="43"/>
      <c r="GKJ2" s="43"/>
      <c r="GKK2" s="43"/>
      <c r="GKL2" s="43"/>
      <c r="GKM2" s="43"/>
      <c r="GKN2" s="43"/>
      <c r="GKO2" s="43"/>
      <c r="GKP2" s="43"/>
      <c r="GKQ2" s="43"/>
      <c r="GKR2" s="43"/>
      <c r="GKS2" s="43"/>
      <c r="GKT2" s="43"/>
      <c r="GKU2" s="43"/>
      <c r="GKV2" s="43"/>
      <c r="GKW2" s="43"/>
      <c r="GKX2" s="43"/>
      <c r="GKY2" s="43"/>
      <c r="GKZ2" s="43"/>
      <c r="GLA2" s="43"/>
      <c r="GLB2" s="43"/>
      <c r="GLC2" s="43"/>
      <c r="GLD2" s="43"/>
      <c r="GLE2" s="43"/>
      <c r="GLF2" s="43"/>
      <c r="GLG2" s="43"/>
      <c r="GLH2" s="43"/>
      <c r="GLI2" s="43"/>
      <c r="GLJ2" s="43"/>
      <c r="GLK2" s="43"/>
      <c r="GLL2" s="43"/>
      <c r="GLM2" s="43"/>
      <c r="GLN2" s="43"/>
      <c r="GLO2" s="43"/>
      <c r="GLP2" s="43"/>
      <c r="GLQ2" s="43"/>
      <c r="GLR2" s="43"/>
      <c r="GLS2" s="43"/>
      <c r="GLT2" s="43"/>
      <c r="GLU2" s="43"/>
      <c r="GLV2" s="43"/>
      <c r="GLW2" s="43"/>
      <c r="GLX2" s="43"/>
      <c r="GLY2" s="43"/>
      <c r="GLZ2" s="43"/>
      <c r="GMA2" s="43"/>
      <c r="GMB2" s="43"/>
      <c r="GMC2" s="43"/>
      <c r="GMD2" s="43"/>
      <c r="GME2" s="43"/>
      <c r="GMF2" s="43"/>
      <c r="GMG2" s="43"/>
      <c r="GMH2" s="43"/>
      <c r="GMI2" s="43"/>
      <c r="GMJ2" s="43"/>
      <c r="GMK2" s="43"/>
      <c r="GML2" s="43"/>
      <c r="GMM2" s="43"/>
      <c r="GMN2" s="43"/>
      <c r="GMO2" s="43"/>
      <c r="GMP2" s="43"/>
      <c r="GMQ2" s="43"/>
      <c r="GMR2" s="43"/>
      <c r="GMS2" s="43"/>
      <c r="GMT2" s="43"/>
      <c r="GMU2" s="43"/>
      <c r="GMV2" s="43"/>
      <c r="GMW2" s="43"/>
      <c r="GMX2" s="43"/>
      <c r="GMY2" s="43"/>
      <c r="GMZ2" s="43"/>
      <c r="GNA2" s="43"/>
      <c r="GNB2" s="43"/>
      <c r="GNC2" s="43"/>
      <c r="GND2" s="43"/>
      <c r="GNE2" s="43"/>
      <c r="GNF2" s="43"/>
      <c r="GNG2" s="43"/>
      <c r="GNH2" s="43"/>
      <c r="GNI2" s="43"/>
      <c r="GNJ2" s="43"/>
      <c r="GNK2" s="43"/>
      <c r="GNL2" s="43"/>
      <c r="GNM2" s="43"/>
      <c r="GNN2" s="43"/>
      <c r="GNO2" s="43"/>
      <c r="GNP2" s="43"/>
      <c r="GNQ2" s="43"/>
      <c r="GNR2" s="43"/>
      <c r="GNS2" s="43"/>
      <c r="GNT2" s="43"/>
      <c r="GNU2" s="43"/>
      <c r="GNV2" s="43"/>
      <c r="GNW2" s="43"/>
      <c r="GNX2" s="43"/>
      <c r="GNY2" s="43"/>
      <c r="GNZ2" s="43"/>
      <c r="GOA2" s="43"/>
      <c r="GOB2" s="43"/>
      <c r="GOC2" s="43"/>
      <c r="GOD2" s="43"/>
      <c r="GOE2" s="43"/>
      <c r="GOF2" s="43"/>
      <c r="GOG2" s="43"/>
      <c r="GOH2" s="43"/>
      <c r="GOI2" s="43"/>
      <c r="GOJ2" s="43"/>
      <c r="GOK2" s="43"/>
      <c r="GOL2" s="43"/>
      <c r="GOM2" s="43"/>
      <c r="GON2" s="43"/>
      <c r="GOO2" s="43"/>
      <c r="GOP2" s="43"/>
      <c r="GOQ2" s="43"/>
      <c r="GOR2" s="43"/>
      <c r="GOS2" s="43"/>
      <c r="GOT2" s="43"/>
      <c r="GOU2" s="43"/>
      <c r="GOV2" s="43"/>
      <c r="GOW2" s="43"/>
      <c r="GOX2" s="43"/>
      <c r="GOY2" s="43"/>
      <c r="GOZ2" s="43"/>
      <c r="GPA2" s="43"/>
      <c r="GPB2" s="43"/>
      <c r="GPC2" s="43"/>
      <c r="GPD2" s="43"/>
      <c r="GPE2" s="43"/>
      <c r="GPF2" s="43"/>
      <c r="GPG2" s="43"/>
      <c r="GPH2" s="43"/>
      <c r="GPI2" s="43"/>
      <c r="GPJ2" s="43"/>
      <c r="GPK2" s="43"/>
      <c r="GPL2" s="43"/>
      <c r="GPM2" s="43"/>
      <c r="GPN2" s="43"/>
      <c r="GPO2" s="43"/>
      <c r="GPP2" s="43"/>
      <c r="GPQ2" s="43"/>
      <c r="GPR2" s="43"/>
      <c r="GPS2" s="43"/>
      <c r="GPT2" s="43"/>
      <c r="GPU2" s="43"/>
      <c r="GPV2" s="43"/>
      <c r="GPW2" s="43"/>
      <c r="GPX2" s="43"/>
      <c r="GPY2" s="43"/>
      <c r="GPZ2" s="43"/>
      <c r="GQA2" s="43"/>
      <c r="GQB2" s="43"/>
      <c r="GQC2" s="43"/>
      <c r="GQD2" s="43"/>
      <c r="GQE2" s="43"/>
      <c r="GQF2" s="43"/>
      <c r="GQG2" s="43"/>
      <c r="GQH2" s="43"/>
      <c r="GQI2" s="43"/>
      <c r="GQJ2" s="43"/>
      <c r="GQK2" s="43"/>
      <c r="GQL2" s="43"/>
      <c r="GQM2" s="43"/>
      <c r="GQN2" s="43"/>
      <c r="GQO2" s="43"/>
      <c r="GQP2" s="43"/>
      <c r="GQQ2" s="43"/>
      <c r="GQR2" s="43"/>
      <c r="GQS2" s="43"/>
      <c r="GQT2" s="43"/>
      <c r="GQU2" s="43"/>
      <c r="GQV2" s="43"/>
      <c r="GQW2" s="43"/>
      <c r="GQX2" s="43"/>
      <c r="GQY2" s="43"/>
      <c r="GQZ2" s="43"/>
      <c r="GRA2" s="43"/>
      <c r="GRB2" s="43"/>
      <c r="GRC2" s="43"/>
      <c r="GRD2" s="43"/>
      <c r="GRE2" s="43"/>
      <c r="GRF2" s="43"/>
      <c r="GRG2" s="43"/>
      <c r="GRH2" s="43"/>
      <c r="GRI2" s="43"/>
      <c r="GRJ2" s="43"/>
      <c r="GRK2" s="43"/>
      <c r="GRL2" s="43"/>
      <c r="GRM2" s="43"/>
      <c r="GRN2" s="43"/>
      <c r="GRO2" s="43"/>
      <c r="GRP2" s="43"/>
      <c r="GRQ2" s="43"/>
      <c r="GRR2" s="43"/>
      <c r="GRS2" s="43"/>
      <c r="GRT2" s="43"/>
      <c r="GRU2" s="43"/>
      <c r="GRV2" s="43"/>
      <c r="GRW2" s="43"/>
      <c r="GRX2" s="43"/>
      <c r="GRY2" s="43"/>
      <c r="GRZ2" s="43"/>
      <c r="GSA2" s="43"/>
      <c r="GSB2" s="43"/>
      <c r="GSC2" s="43"/>
      <c r="GSD2" s="43"/>
      <c r="GSE2" s="43"/>
      <c r="GSF2" s="43"/>
      <c r="GSG2" s="43"/>
      <c r="GSH2" s="43"/>
      <c r="GSI2" s="43"/>
      <c r="GSJ2" s="43"/>
      <c r="GSK2" s="43"/>
      <c r="GSL2" s="43"/>
      <c r="GSM2" s="43"/>
      <c r="GSN2" s="43"/>
      <c r="GSO2" s="43"/>
      <c r="GSP2" s="43"/>
      <c r="GSQ2" s="43"/>
      <c r="GSR2" s="43"/>
      <c r="GSS2" s="43"/>
      <c r="GST2" s="43"/>
      <c r="GSU2" s="43"/>
      <c r="GSV2" s="43"/>
      <c r="GSW2" s="43"/>
      <c r="GSX2" s="43"/>
      <c r="GSY2" s="43"/>
      <c r="GSZ2" s="43"/>
      <c r="GTA2" s="43"/>
      <c r="GTB2" s="43"/>
      <c r="GTC2" s="43"/>
      <c r="GTD2" s="43"/>
      <c r="GTE2" s="43"/>
      <c r="GTF2" s="43"/>
      <c r="GTG2" s="43"/>
      <c r="GTH2" s="43"/>
      <c r="GTI2" s="43"/>
      <c r="GTJ2" s="43"/>
      <c r="GTK2" s="43"/>
      <c r="GTL2" s="43"/>
      <c r="GTM2" s="43"/>
      <c r="GTN2" s="43"/>
      <c r="GTO2" s="43"/>
      <c r="GTP2" s="43"/>
      <c r="GTQ2" s="43"/>
      <c r="GTR2" s="43"/>
      <c r="GTS2" s="43"/>
      <c r="GTT2" s="43"/>
      <c r="GTU2" s="43"/>
      <c r="GTV2" s="43"/>
      <c r="GTW2" s="43"/>
      <c r="GTX2" s="43"/>
      <c r="GTY2" s="43"/>
      <c r="GTZ2" s="43"/>
      <c r="GUA2" s="43"/>
      <c r="GUB2" s="43"/>
      <c r="GUC2" s="43"/>
      <c r="GUD2" s="43"/>
      <c r="GUE2" s="43"/>
      <c r="GUF2" s="43"/>
      <c r="GUG2" s="43"/>
      <c r="GUH2" s="43"/>
      <c r="GUI2" s="43"/>
      <c r="GUJ2" s="43"/>
      <c r="GUK2" s="43"/>
      <c r="GUL2" s="43"/>
      <c r="GUM2" s="43"/>
      <c r="GUN2" s="43"/>
      <c r="GUO2" s="43"/>
      <c r="GUP2" s="43"/>
      <c r="GUQ2" s="43"/>
      <c r="GUR2" s="43"/>
      <c r="GUS2" s="43"/>
      <c r="GUT2" s="43"/>
      <c r="GUU2" s="43"/>
      <c r="GUV2" s="43"/>
      <c r="GUW2" s="43"/>
      <c r="GUX2" s="43"/>
      <c r="GUY2" s="43"/>
      <c r="GUZ2" s="43"/>
      <c r="GVA2" s="43"/>
      <c r="GVB2" s="43"/>
      <c r="GVC2" s="43"/>
      <c r="GVD2" s="43"/>
      <c r="GVE2" s="43"/>
      <c r="GVF2" s="43"/>
      <c r="GVG2" s="43"/>
      <c r="GVH2" s="43"/>
      <c r="GVI2" s="43"/>
      <c r="GVJ2" s="43"/>
      <c r="GVK2" s="43"/>
      <c r="GVL2" s="43"/>
      <c r="GVM2" s="43"/>
      <c r="GVN2" s="43"/>
      <c r="GVO2" s="43"/>
      <c r="GVP2" s="43"/>
      <c r="GVQ2" s="43"/>
      <c r="GVR2" s="43"/>
      <c r="GVS2" s="43"/>
      <c r="GVT2" s="43"/>
      <c r="GVU2" s="43"/>
      <c r="GVV2" s="43"/>
      <c r="GVW2" s="43"/>
      <c r="GVX2" s="43"/>
      <c r="GVY2" s="43"/>
      <c r="GVZ2" s="43"/>
      <c r="GWA2" s="43"/>
      <c r="GWB2" s="43"/>
      <c r="GWC2" s="43"/>
      <c r="GWD2" s="43"/>
      <c r="GWE2" s="43"/>
      <c r="GWF2" s="43"/>
      <c r="GWG2" s="43"/>
      <c r="GWH2" s="43"/>
      <c r="GWI2" s="43"/>
      <c r="GWJ2" s="43"/>
      <c r="GWK2" s="43"/>
      <c r="GWL2" s="43"/>
      <c r="GWM2" s="43"/>
      <c r="GWN2" s="43"/>
      <c r="GWO2" s="43"/>
      <c r="GWP2" s="43"/>
      <c r="GWQ2" s="43"/>
      <c r="GWR2" s="43"/>
      <c r="GWS2" s="43"/>
      <c r="GWT2" s="43"/>
      <c r="GWU2" s="43"/>
      <c r="GWV2" s="43"/>
      <c r="GWW2" s="43"/>
      <c r="GWX2" s="43"/>
      <c r="GWY2" s="43"/>
      <c r="GWZ2" s="43"/>
      <c r="GXA2" s="43"/>
      <c r="GXB2" s="43"/>
      <c r="GXC2" s="43"/>
      <c r="GXD2" s="43"/>
      <c r="GXE2" s="43"/>
      <c r="GXF2" s="43"/>
      <c r="GXG2" s="43"/>
      <c r="GXH2" s="43"/>
      <c r="GXI2" s="43"/>
      <c r="GXJ2" s="43"/>
      <c r="GXK2" s="43"/>
      <c r="GXL2" s="43"/>
      <c r="GXM2" s="43"/>
      <c r="GXN2" s="43"/>
      <c r="GXO2" s="43"/>
      <c r="GXP2" s="43"/>
      <c r="GXQ2" s="43"/>
      <c r="GXR2" s="43"/>
      <c r="GXS2" s="43"/>
      <c r="GXT2" s="43"/>
      <c r="GXU2" s="43"/>
      <c r="GXV2" s="43"/>
      <c r="GXW2" s="43"/>
      <c r="GXX2" s="43"/>
      <c r="GXY2" s="43"/>
      <c r="GXZ2" s="43"/>
      <c r="GYA2" s="43"/>
      <c r="GYB2" s="43"/>
      <c r="GYC2" s="43"/>
      <c r="GYD2" s="43"/>
      <c r="GYE2" s="43"/>
      <c r="GYF2" s="43"/>
      <c r="GYG2" s="43"/>
      <c r="GYH2" s="43"/>
      <c r="GYI2" s="43"/>
      <c r="GYJ2" s="43"/>
      <c r="GYK2" s="43"/>
      <c r="GYL2" s="43"/>
      <c r="GYM2" s="43"/>
      <c r="GYN2" s="43"/>
      <c r="GYO2" s="43"/>
      <c r="GYP2" s="43"/>
      <c r="GYQ2" s="43"/>
      <c r="GYR2" s="43"/>
      <c r="GYS2" s="43"/>
      <c r="GYT2" s="43"/>
      <c r="GYU2" s="43"/>
      <c r="GYV2" s="43"/>
      <c r="GYW2" s="43"/>
      <c r="GYX2" s="43"/>
      <c r="GYY2" s="43"/>
      <c r="GYZ2" s="43"/>
      <c r="GZA2" s="43"/>
      <c r="GZB2" s="43"/>
      <c r="GZC2" s="43"/>
      <c r="GZD2" s="43"/>
      <c r="GZE2" s="43"/>
      <c r="GZF2" s="43"/>
      <c r="GZG2" s="43"/>
      <c r="GZH2" s="43"/>
      <c r="GZI2" s="43"/>
      <c r="GZJ2" s="43"/>
      <c r="GZK2" s="43"/>
      <c r="GZL2" s="43"/>
      <c r="GZM2" s="43"/>
      <c r="GZN2" s="43"/>
      <c r="GZO2" s="43"/>
      <c r="GZP2" s="43"/>
      <c r="GZQ2" s="43"/>
      <c r="GZR2" s="43"/>
      <c r="GZS2" s="43"/>
      <c r="GZT2" s="43"/>
      <c r="GZU2" s="43"/>
      <c r="GZV2" s="43"/>
      <c r="GZW2" s="43"/>
      <c r="GZX2" s="43"/>
      <c r="GZY2" s="43"/>
      <c r="GZZ2" s="43"/>
      <c r="HAA2" s="43"/>
      <c r="HAB2" s="43"/>
      <c r="HAC2" s="43"/>
      <c r="HAD2" s="43"/>
      <c r="HAE2" s="43"/>
      <c r="HAF2" s="43"/>
      <c r="HAG2" s="43"/>
      <c r="HAH2" s="43"/>
      <c r="HAI2" s="43"/>
      <c r="HAJ2" s="43"/>
      <c r="HAK2" s="43"/>
      <c r="HAL2" s="43"/>
      <c r="HAM2" s="43"/>
      <c r="HAN2" s="43"/>
      <c r="HAO2" s="43"/>
      <c r="HAP2" s="43"/>
      <c r="HAQ2" s="43"/>
      <c r="HAR2" s="43"/>
      <c r="HAS2" s="43"/>
      <c r="HAT2" s="43"/>
      <c r="HAU2" s="43"/>
      <c r="HAV2" s="43"/>
      <c r="HAW2" s="43"/>
      <c r="HAX2" s="43"/>
      <c r="HAY2" s="43"/>
      <c r="HAZ2" s="43"/>
      <c r="HBA2" s="43"/>
      <c r="HBB2" s="43"/>
      <c r="HBC2" s="43"/>
      <c r="HBD2" s="43"/>
      <c r="HBE2" s="43"/>
      <c r="HBF2" s="43"/>
      <c r="HBG2" s="43"/>
      <c r="HBH2" s="43"/>
      <c r="HBI2" s="43"/>
      <c r="HBJ2" s="43"/>
      <c r="HBK2" s="43"/>
      <c r="HBL2" s="43"/>
      <c r="HBM2" s="43"/>
      <c r="HBN2" s="43"/>
      <c r="HBO2" s="43"/>
      <c r="HBP2" s="43"/>
      <c r="HBQ2" s="43"/>
      <c r="HBR2" s="43"/>
      <c r="HBS2" s="43"/>
      <c r="HBT2" s="43"/>
      <c r="HBU2" s="43"/>
      <c r="HBV2" s="43"/>
      <c r="HBW2" s="43"/>
      <c r="HBX2" s="43"/>
      <c r="HBY2" s="43"/>
      <c r="HBZ2" s="43"/>
      <c r="HCA2" s="43"/>
      <c r="HCB2" s="43"/>
      <c r="HCC2" s="43"/>
      <c r="HCD2" s="43"/>
      <c r="HCE2" s="43"/>
      <c r="HCF2" s="43"/>
      <c r="HCG2" s="43"/>
      <c r="HCH2" s="43"/>
      <c r="HCI2" s="43"/>
      <c r="HCJ2" s="43"/>
      <c r="HCK2" s="43"/>
      <c r="HCL2" s="43"/>
      <c r="HCM2" s="43"/>
      <c r="HCN2" s="43"/>
      <c r="HCO2" s="43"/>
      <c r="HCP2" s="43"/>
      <c r="HCQ2" s="43"/>
      <c r="HCR2" s="43"/>
      <c r="HCS2" s="43"/>
      <c r="HCT2" s="43"/>
      <c r="HCU2" s="43"/>
      <c r="HCV2" s="43"/>
      <c r="HCW2" s="43"/>
      <c r="HCX2" s="43"/>
      <c r="HCY2" s="43"/>
      <c r="HCZ2" s="43"/>
      <c r="HDA2" s="43"/>
      <c r="HDB2" s="43"/>
      <c r="HDC2" s="43"/>
      <c r="HDD2" s="43"/>
      <c r="HDE2" s="43"/>
      <c r="HDF2" s="43"/>
      <c r="HDG2" s="43"/>
      <c r="HDH2" s="43"/>
      <c r="HDI2" s="43"/>
      <c r="HDJ2" s="43"/>
      <c r="HDK2" s="43"/>
      <c r="HDL2" s="43"/>
      <c r="HDM2" s="43"/>
      <c r="HDN2" s="43"/>
      <c r="HDO2" s="43"/>
      <c r="HDP2" s="43"/>
      <c r="HDQ2" s="43"/>
      <c r="HDR2" s="43"/>
      <c r="HDS2" s="43"/>
      <c r="HDT2" s="43"/>
      <c r="HDU2" s="43"/>
      <c r="HDV2" s="43"/>
      <c r="HDW2" s="43"/>
      <c r="HDX2" s="43"/>
      <c r="HDY2" s="43"/>
      <c r="HDZ2" s="43"/>
      <c r="HEA2" s="43"/>
      <c r="HEB2" s="43"/>
      <c r="HEC2" s="43"/>
      <c r="HED2" s="43"/>
      <c r="HEE2" s="43"/>
      <c r="HEF2" s="43"/>
      <c r="HEG2" s="43"/>
      <c r="HEH2" s="43"/>
      <c r="HEI2" s="43"/>
      <c r="HEJ2" s="43"/>
      <c r="HEK2" s="43"/>
      <c r="HEL2" s="43"/>
      <c r="HEM2" s="43"/>
      <c r="HEN2" s="43"/>
      <c r="HEO2" s="43"/>
      <c r="HEP2" s="43"/>
      <c r="HEQ2" s="43"/>
      <c r="HER2" s="43"/>
      <c r="HES2" s="43"/>
      <c r="HET2" s="43"/>
      <c r="HEU2" s="43"/>
      <c r="HEV2" s="43"/>
      <c r="HEW2" s="43"/>
      <c r="HEX2" s="43"/>
      <c r="HEY2" s="43"/>
      <c r="HEZ2" s="43"/>
      <c r="HFA2" s="43"/>
      <c r="HFB2" s="43"/>
      <c r="HFC2" s="43"/>
      <c r="HFD2" s="43"/>
      <c r="HFE2" s="43"/>
      <c r="HFF2" s="43"/>
      <c r="HFG2" s="43"/>
      <c r="HFH2" s="43"/>
      <c r="HFI2" s="43"/>
      <c r="HFJ2" s="43"/>
      <c r="HFK2" s="43"/>
      <c r="HFL2" s="43"/>
      <c r="HFM2" s="43"/>
      <c r="HFN2" s="43"/>
      <c r="HFO2" s="43"/>
      <c r="HFP2" s="43"/>
      <c r="HFQ2" s="43"/>
      <c r="HFR2" s="43"/>
      <c r="HFS2" s="43"/>
      <c r="HFT2" s="43"/>
      <c r="HFU2" s="43"/>
      <c r="HFV2" s="43"/>
      <c r="HFW2" s="43"/>
      <c r="HFX2" s="43"/>
      <c r="HFY2" s="43"/>
      <c r="HFZ2" s="43"/>
      <c r="HGA2" s="43"/>
      <c r="HGB2" s="43"/>
      <c r="HGC2" s="43"/>
      <c r="HGD2" s="43"/>
      <c r="HGE2" s="43"/>
      <c r="HGF2" s="43"/>
      <c r="HGG2" s="43"/>
      <c r="HGH2" s="43"/>
      <c r="HGI2" s="43"/>
      <c r="HGJ2" s="43"/>
      <c r="HGK2" s="43"/>
      <c r="HGL2" s="43"/>
      <c r="HGM2" s="43"/>
      <c r="HGN2" s="43"/>
      <c r="HGO2" s="43"/>
      <c r="HGP2" s="43"/>
      <c r="HGQ2" s="43"/>
      <c r="HGR2" s="43"/>
      <c r="HGS2" s="43"/>
      <c r="HGT2" s="43"/>
      <c r="HGU2" s="43"/>
      <c r="HGV2" s="43"/>
      <c r="HGW2" s="43"/>
      <c r="HGX2" s="43"/>
      <c r="HGY2" s="43"/>
      <c r="HGZ2" s="43"/>
      <c r="HHA2" s="43"/>
      <c r="HHB2" s="43"/>
      <c r="HHC2" s="43"/>
      <c r="HHD2" s="43"/>
      <c r="HHE2" s="43"/>
      <c r="HHF2" s="43"/>
      <c r="HHG2" s="43"/>
      <c r="HHH2" s="43"/>
      <c r="HHI2" s="43"/>
      <c r="HHJ2" s="43"/>
      <c r="HHK2" s="43"/>
      <c r="HHL2" s="43"/>
      <c r="HHM2" s="43"/>
      <c r="HHN2" s="43"/>
      <c r="HHO2" s="43"/>
      <c r="HHP2" s="43"/>
      <c r="HHQ2" s="43"/>
      <c r="HHR2" s="43"/>
      <c r="HHS2" s="43"/>
      <c r="HHT2" s="43"/>
      <c r="HHU2" s="43"/>
      <c r="HHV2" s="43"/>
      <c r="HHW2" s="43"/>
      <c r="HHX2" s="43"/>
      <c r="HHY2" s="43"/>
      <c r="HHZ2" s="43"/>
      <c r="HIA2" s="43"/>
      <c r="HIB2" s="43"/>
      <c r="HIC2" s="43"/>
      <c r="HID2" s="43"/>
      <c r="HIE2" s="43"/>
      <c r="HIF2" s="43"/>
      <c r="HIG2" s="43"/>
      <c r="HIH2" s="43"/>
      <c r="HII2" s="43"/>
      <c r="HIJ2" s="43"/>
      <c r="HIK2" s="43"/>
      <c r="HIL2" s="43"/>
      <c r="HIM2" s="43"/>
      <c r="HIN2" s="43"/>
      <c r="HIO2" s="43"/>
      <c r="HIP2" s="43"/>
      <c r="HIQ2" s="43"/>
      <c r="HIR2" s="43"/>
      <c r="HIS2" s="43"/>
      <c r="HIT2" s="43"/>
      <c r="HIU2" s="43"/>
      <c r="HIV2" s="43"/>
      <c r="HIW2" s="43"/>
      <c r="HIX2" s="43"/>
      <c r="HIY2" s="43"/>
      <c r="HIZ2" s="43"/>
      <c r="HJA2" s="43"/>
      <c r="HJB2" s="43"/>
      <c r="HJC2" s="43"/>
      <c r="HJD2" s="43"/>
      <c r="HJE2" s="43"/>
      <c r="HJF2" s="43"/>
      <c r="HJG2" s="43"/>
      <c r="HJH2" s="43"/>
      <c r="HJI2" s="43"/>
      <c r="HJJ2" s="43"/>
      <c r="HJK2" s="43"/>
      <c r="HJL2" s="43"/>
      <c r="HJM2" s="43"/>
      <c r="HJN2" s="43"/>
      <c r="HJO2" s="43"/>
      <c r="HJP2" s="43"/>
      <c r="HJQ2" s="43"/>
      <c r="HJR2" s="43"/>
      <c r="HJS2" s="43"/>
      <c r="HJT2" s="43"/>
      <c r="HJU2" s="43"/>
      <c r="HJV2" s="43"/>
      <c r="HJW2" s="43"/>
      <c r="HJX2" s="43"/>
      <c r="HJY2" s="43"/>
      <c r="HJZ2" s="43"/>
      <c r="HKA2" s="43"/>
      <c r="HKB2" s="43"/>
      <c r="HKC2" s="43"/>
      <c r="HKD2" s="43"/>
      <c r="HKE2" s="43"/>
      <c r="HKF2" s="43"/>
      <c r="HKG2" s="43"/>
      <c r="HKH2" s="43"/>
      <c r="HKI2" s="43"/>
      <c r="HKJ2" s="43"/>
      <c r="HKK2" s="43"/>
      <c r="HKL2" s="43"/>
      <c r="HKM2" s="43"/>
      <c r="HKN2" s="43"/>
      <c r="HKO2" s="43"/>
      <c r="HKP2" s="43"/>
      <c r="HKQ2" s="43"/>
      <c r="HKR2" s="43"/>
      <c r="HKS2" s="43"/>
      <c r="HKT2" s="43"/>
      <c r="HKU2" s="43"/>
      <c r="HKV2" s="43"/>
      <c r="HKW2" s="43"/>
      <c r="HKX2" s="43"/>
      <c r="HKY2" s="43"/>
      <c r="HKZ2" s="43"/>
      <c r="HLA2" s="43"/>
      <c r="HLB2" s="43"/>
      <c r="HLC2" s="43"/>
      <c r="HLD2" s="43"/>
      <c r="HLE2" s="43"/>
      <c r="HLF2" s="43"/>
      <c r="HLG2" s="43"/>
      <c r="HLH2" s="43"/>
      <c r="HLI2" s="43"/>
      <c r="HLJ2" s="43"/>
      <c r="HLK2" s="43"/>
      <c r="HLL2" s="43"/>
      <c r="HLM2" s="43"/>
      <c r="HLN2" s="43"/>
      <c r="HLO2" s="43"/>
      <c r="HLP2" s="43"/>
      <c r="HLQ2" s="43"/>
      <c r="HLR2" s="43"/>
      <c r="HLS2" s="43"/>
      <c r="HLT2" s="43"/>
      <c r="HLU2" s="43"/>
      <c r="HLV2" s="43"/>
      <c r="HLW2" s="43"/>
      <c r="HLX2" s="43"/>
      <c r="HLY2" s="43"/>
      <c r="HLZ2" s="43"/>
      <c r="HMA2" s="43"/>
      <c r="HMB2" s="43"/>
      <c r="HMC2" s="43"/>
      <c r="HMD2" s="43"/>
      <c r="HME2" s="43"/>
      <c r="HMF2" s="43"/>
      <c r="HMG2" s="43"/>
      <c r="HMH2" s="43"/>
      <c r="HMI2" s="43"/>
      <c r="HMJ2" s="43"/>
      <c r="HMK2" s="43"/>
      <c r="HML2" s="43"/>
      <c r="HMM2" s="43"/>
      <c r="HMN2" s="43"/>
      <c r="HMO2" s="43"/>
      <c r="HMP2" s="43"/>
      <c r="HMQ2" s="43"/>
      <c r="HMR2" s="43"/>
      <c r="HMS2" s="43"/>
      <c r="HMT2" s="43"/>
      <c r="HMU2" s="43"/>
      <c r="HMV2" s="43"/>
      <c r="HMW2" s="43"/>
      <c r="HMX2" s="43"/>
      <c r="HMY2" s="43"/>
      <c r="HMZ2" s="43"/>
      <c r="HNA2" s="43"/>
      <c r="HNB2" s="43"/>
      <c r="HNC2" s="43"/>
      <c r="HND2" s="43"/>
      <c r="HNE2" s="43"/>
      <c r="HNF2" s="43"/>
      <c r="HNG2" s="43"/>
      <c r="HNH2" s="43"/>
      <c r="HNI2" s="43"/>
      <c r="HNJ2" s="43"/>
      <c r="HNK2" s="43"/>
      <c r="HNL2" s="43"/>
      <c r="HNM2" s="43"/>
      <c r="HNN2" s="43"/>
      <c r="HNO2" s="43"/>
      <c r="HNP2" s="43"/>
      <c r="HNQ2" s="43"/>
      <c r="HNR2" s="43"/>
      <c r="HNS2" s="43"/>
      <c r="HNT2" s="43"/>
      <c r="HNU2" s="43"/>
      <c r="HNV2" s="43"/>
      <c r="HNW2" s="43"/>
      <c r="HNX2" s="43"/>
      <c r="HNY2" s="43"/>
      <c r="HNZ2" s="43"/>
      <c r="HOA2" s="43"/>
      <c r="HOB2" s="43"/>
      <c r="HOC2" s="43"/>
      <c r="HOD2" s="43"/>
      <c r="HOE2" s="43"/>
      <c r="HOF2" s="43"/>
      <c r="HOG2" s="43"/>
      <c r="HOH2" s="43"/>
      <c r="HOI2" s="43"/>
      <c r="HOJ2" s="43"/>
      <c r="HOK2" s="43"/>
      <c r="HOL2" s="43"/>
      <c r="HOM2" s="43"/>
      <c r="HON2" s="43"/>
      <c r="HOO2" s="43"/>
      <c r="HOP2" s="43"/>
      <c r="HOQ2" s="43"/>
      <c r="HOR2" s="43"/>
      <c r="HOS2" s="43"/>
      <c r="HOT2" s="43"/>
      <c r="HOU2" s="43"/>
      <c r="HOV2" s="43"/>
      <c r="HOW2" s="43"/>
      <c r="HOX2" s="43"/>
      <c r="HOY2" s="43"/>
      <c r="HOZ2" s="43"/>
      <c r="HPA2" s="43"/>
      <c r="HPB2" s="43"/>
      <c r="HPC2" s="43"/>
      <c r="HPD2" s="43"/>
      <c r="HPE2" s="43"/>
      <c r="HPF2" s="43"/>
      <c r="HPG2" s="43"/>
      <c r="HPH2" s="43"/>
      <c r="HPI2" s="43"/>
      <c r="HPJ2" s="43"/>
      <c r="HPK2" s="43"/>
      <c r="HPL2" s="43"/>
      <c r="HPM2" s="43"/>
      <c r="HPN2" s="43"/>
      <c r="HPO2" s="43"/>
      <c r="HPP2" s="43"/>
      <c r="HPQ2" s="43"/>
      <c r="HPR2" s="43"/>
      <c r="HPS2" s="43"/>
      <c r="HPT2" s="43"/>
      <c r="HPU2" s="43"/>
      <c r="HPV2" s="43"/>
      <c r="HPW2" s="43"/>
      <c r="HPX2" s="43"/>
      <c r="HPY2" s="43"/>
      <c r="HPZ2" s="43"/>
      <c r="HQA2" s="43"/>
      <c r="HQB2" s="43"/>
      <c r="HQC2" s="43"/>
      <c r="HQD2" s="43"/>
      <c r="HQE2" s="43"/>
      <c r="HQF2" s="43"/>
      <c r="HQG2" s="43"/>
      <c r="HQH2" s="43"/>
      <c r="HQI2" s="43"/>
      <c r="HQJ2" s="43"/>
      <c r="HQK2" s="43"/>
      <c r="HQL2" s="43"/>
      <c r="HQM2" s="43"/>
      <c r="HQN2" s="43"/>
      <c r="HQO2" s="43"/>
      <c r="HQP2" s="43"/>
      <c r="HQQ2" s="43"/>
      <c r="HQR2" s="43"/>
      <c r="HQS2" s="43"/>
      <c r="HQT2" s="43"/>
      <c r="HQU2" s="43"/>
      <c r="HQV2" s="43"/>
      <c r="HQW2" s="43"/>
      <c r="HQX2" s="43"/>
      <c r="HQY2" s="43"/>
      <c r="HQZ2" s="43"/>
      <c r="HRA2" s="43"/>
      <c r="HRB2" s="43"/>
      <c r="HRC2" s="43"/>
      <c r="HRD2" s="43"/>
      <c r="HRE2" s="43"/>
      <c r="HRF2" s="43"/>
      <c r="HRG2" s="43"/>
      <c r="HRH2" s="43"/>
      <c r="HRI2" s="43"/>
      <c r="HRJ2" s="43"/>
      <c r="HRK2" s="43"/>
      <c r="HRL2" s="43"/>
      <c r="HRM2" s="43"/>
      <c r="HRN2" s="43"/>
      <c r="HRO2" s="43"/>
      <c r="HRP2" s="43"/>
      <c r="HRQ2" s="43"/>
      <c r="HRR2" s="43"/>
      <c r="HRS2" s="43"/>
      <c r="HRT2" s="43"/>
      <c r="HRU2" s="43"/>
      <c r="HRV2" s="43"/>
      <c r="HRW2" s="43"/>
      <c r="HRX2" s="43"/>
      <c r="HRY2" s="43"/>
      <c r="HRZ2" s="43"/>
      <c r="HSA2" s="43"/>
      <c r="HSB2" s="43"/>
      <c r="HSC2" s="43"/>
      <c r="HSD2" s="43"/>
      <c r="HSE2" s="43"/>
      <c r="HSF2" s="43"/>
      <c r="HSG2" s="43"/>
      <c r="HSH2" s="43"/>
      <c r="HSI2" s="43"/>
      <c r="HSJ2" s="43"/>
      <c r="HSK2" s="43"/>
      <c r="HSL2" s="43"/>
      <c r="HSM2" s="43"/>
      <c r="HSN2" s="43"/>
      <c r="HSO2" s="43"/>
      <c r="HSP2" s="43"/>
      <c r="HSQ2" s="43"/>
      <c r="HSR2" s="43"/>
      <c r="HSS2" s="43"/>
      <c r="HST2" s="43"/>
      <c r="HSU2" s="43"/>
      <c r="HSV2" s="43"/>
      <c r="HSW2" s="43"/>
      <c r="HSX2" s="43"/>
      <c r="HSY2" s="43"/>
      <c r="HSZ2" s="43"/>
      <c r="HTA2" s="43"/>
      <c r="HTB2" s="43"/>
      <c r="HTC2" s="43"/>
      <c r="HTD2" s="43"/>
      <c r="HTE2" s="43"/>
      <c r="HTF2" s="43"/>
      <c r="HTG2" s="43"/>
      <c r="HTH2" s="43"/>
      <c r="HTI2" s="43"/>
      <c r="HTJ2" s="43"/>
      <c r="HTK2" s="43"/>
      <c r="HTL2" s="43"/>
      <c r="HTM2" s="43"/>
      <c r="HTN2" s="43"/>
      <c r="HTO2" s="43"/>
      <c r="HTP2" s="43"/>
      <c r="HTQ2" s="43"/>
      <c r="HTR2" s="43"/>
      <c r="HTS2" s="43"/>
      <c r="HTT2" s="43"/>
      <c r="HTU2" s="43"/>
      <c r="HTV2" s="43"/>
      <c r="HTW2" s="43"/>
      <c r="HTX2" s="43"/>
      <c r="HTY2" s="43"/>
      <c r="HTZ2" s="43"/>
      <c r="HUA2" s="43"/>
      <c r="HUB2" s="43"/>
      <c r="HUC2" s="43"/>
      <c r="HUD2" s="43"/>
      <c r="HUE2" s="43"/>
      <c r="HUF2" s="43"/>
      <c r="HUG2" s="43"/>
      <c r="HUH2" s="43"/>
      <c r="HUI2" s="43"/>
      <c r="HUJ2" s="43"/>
      <c r="HUK2" s="43"/>
      <c r="HUL2" s="43"/>
      <c r="HUM2" s="43"/>
      <c r="HUN2" s="43"/>
      <c r="HUO2" s="43"/>
      <c r="HUP2" s="43"/>
      <c r="HUQ2" s="43"/>
      <c r="HUR2" s="43"/>
      <c r="HUS2" s="43"/>
      <c r="HUT2" s="43"/>
      <c r="HUU2" s="43"/>
      <c r="HUV2" s="43"/>
      <c r="HUW2" s="43"/>
      <c r="HUX2" s="43"/>
      <c r="HUY2" s="43"/>
      <c r="HUZ2" s="43"/>
      <c r="HVA2" s="43"/>
      <c r="HVB2" s="43"/>
      <c r="HVC2" s="43"/>
      <c r="HVD2" s="43"/>
      <c r="HVE2" s="43"/>
      <c r="HVF2" s="43"/>
      <c r="HVG2" s="43"/>
      <c r="HVH2" s="43"/>
      <c r="HVI2" s="43"/>
      <c r="HVJ2" s="43"/>
      <c r="HVK2" s="43"/>
      <c r="HVL2" s="43"/>
      <c r="HVM2" s="43"/>
      <c r="HVN2" s="43"/>
      <c r="HVO2" s="43"/>
      <c r="HVP2" s="43"/>
      <c r="HVQ2" s="43"/>
      <c r="HVR2" s="43"/>
      <c r="HVS2" s="43"/>
      <c r="HVT2" s="43"/>
      <c r="HVU2" s="43"/>
      <c r="HVV2" s="43"/>
      <c r="HVW2" s="43"/>
      <c r="HVX2" s="43"/>
      <c r="HVY2" s="43"/>
      <c r="HVZ2" s="43"/>
      <c r="HWA2" s="43"/>
      <c r="HWB2" s="43"/>
      <c r="HWC2" s="43"/>
      <c r="HWD2" s="43"/>
      <c r="HWE2" s="43"/>
      <c r="HWF2" s="43"/>
      <c r="HWG2" s="43"/>
      <c r="HWH2" s="43"/>
      <c r="HWI2" s="43"/>
      <c r="HWJ2" s="43"/>
      <c r="HWK2" s="43"/>
      <c r="HWL2" s="43"/>
      <c r="HWM2" s="43"/>
      <c r="HWN2" s="43"/>
      <c r="HWO2" s="43"/>
      <c r="HWP2" s="43"/>
      <c r="HWQ2" s="43"/>
      <c r="HWR2" s="43"/>
      <c r="HWS2" s="43"/>
      <c r="HWT2" s="43"/>
      <c r="HWU2" s="43"/>
      <c r="HWV2" s="43"/>
      <c r="HWW2" s="43"/>
      <c r="HWX2" s="43"/>
      <c r="HWY2" s="43"/>
      <c r="HWZ2" s="43"/>
      <c r="HXA2" s="43"/>
      <c r="HXB2" s="43"/>
      <c r="HXC2" s="43"/>
      <c r="HXD2" s="43"/>
      <c r="HXE2" s="43"/>
      <c r="HXF2" s="43"/>
      <c r="HXG2" s="43"/>
      <c r="HXH2" s="43"/>
      <c r="HXI2" s="43"/>
      <c r="HXJ2" s="43"/>
      <c r="HXK2" s="43"/>
      <c r="HXL2" s="43"/>
      <c r="HXM2" s="43"/>
      <c r="HXN2" s="43"/>
      <c r="HXO2" s="43"/>
      <c r="HXP2" s="43"/>
      <c r="HXQ2" s="43"/>
      <c r="HXR2" s="43"/>
      <c r="HXS2" s="43"/>
      <c r="HXT2" s="43"/>
      <c r="HXU2" s="43"/>
      <c r="HXV2" s="43"/>
      <c r="HXW2" s="43"/>
      <c r="HXX2" s="43"/>
      <c r="HXY2" s="43"/>
      <c r="HXZ2" s="43"/>
      <c r="HYA2" s="43"/>
      <c r="HYB2" s="43"/>
      <c r="HYC2" s="43"/>
      <c r="HYD2" s="43"/>
      <c r="HYE2" s="43"/>
      <c r="HYF2" s="43"/>
      <c r="HYG2" s="43"/>
      <c r="HYH2" s="43"/>
      <c r="HYI2" s="43"/>
      <c r="HYJ2" s="43"/>
      <c r="HYK2" s="43"/>
      <c r="HYL2" s="43"/>
      <c r="HYM2" s="43"/>
      <c r="HYN2" s="43"/>
      <c r="HYO2" s="43"/>
      <c r="HYP2" s="43"/>
      <c r="HYQ2" s="43"/>
      <c r="HYR2" s="43"/>
      <c r="HYS2" s="43"/>
      <c r="HYT2" s="43"/>
      <c r="HYU2" s="43"/>
      <c r="HYV2" s="43"/>
      <c r="HYW2" s="43"/>
      <c r="HYX2" s="43"/>
      <c r="HYY2" s="43"/>
      <c r="HYZ2" s="43"/>
      <c r="HZA2" s="43"/>
      <c r="HZB2" s="43"/>
      <c r="HZC2" s="43"/>
      <c r="HZD2" s="43"/>
      <c r="HZE2" s="43"/>
      <c r="HZF2" s="43"/>
      <c r="HZG2" s="43"/>
      <c r="HZH2" s="43"/>
      <c r="HZI2" s="43"/>
      <c r="HZJ2" s="43"/>
      <c r="HZK2" s="43"/>
      <c r="HZL2" s="43"/>
      <c r="HZM2" s="43"/>
      <c r="HZN2" s="43"/>
      <c r="HZO2" s="43"/>
      <c r="HZP2" s="43"/>
      <c r="HZQ2" s="43"/>
      <c r="HZR2" s="43"/>
      <c r="HZS2" s="43"/>
      <c r="HZT2" s="43"/>
      <c r="HZU2" s="43"/>
      <c r="HZV2" s="43"/>
      <c r="HZW2" s="43"/>
      <c r="HZX2" s="43"/>
      <c r="HZY2" s="43"/>
      <c r="HZZ2" s="43"/>
      <c r="IAA2" s="43"/>
      <c r="IAB2" s="43"/>
      <c r="IAC2" s="43"/>
      <c r="IAD2" s="43"/>
      <c r="IAE2" s="43"/>
      <c r="IAF2" s="43"/>
      <c r="IAG2" s="43"/>
      <c r="IAH2" s="43"/>
      <c r="IAI2" s="43"/>
      <c r="IAJ2" s="43"/>
      <c r="IAK2" s="43"/>
      <c r="IAL2" s="43"/>
      <c r="IAM2" s="43"/>
      <c r="IAN2" s="43"/>
      <c r="IAO2" s="43"/>
      <c r="IAP2" s="43"/>
      <c r="IAQ2" s="43"/>
      <c r="IAR2" s="43"/>
      <c r="IAS2" s="43"/>
      <c r="IAT2" s="43"/>
      <c r="IAU2" s="43"/>
      <c r="IAV2" s="43"/>
      <c r="IAW2" s="43"/>
      <c r="IAX2" s="43"/>
      <c r="IAY2" s="43"/>
      <c r="IAZ2" s="43"/>
      <c r="IBA2" s="43"/>
      <c r="IBB2" s="43"/>
      <c r="IBC2" s="43"/>
      <c r="IBD2" s="43"/>
      <c r="IBE2" s="43"/>
      <c r="IBF2" s="43"/>
      <c r="IBG2" s="43"/>
      <c r="IBH2" s="43"/>
      <c r="IBI2" s="43"/>
      <c r="IBJ2" s="43"/>
      <c r="IBK2" s="43"/>
      <c r="IBL2" s="43"/>
      <c r="IBM2" s="43"/>
      <c r="IBN2" s="43"/>
      <c r="IBO2" s="43"/>
      <c r="IBP2" s="43"/>
      <c r="IBQ2" s="43"/>
      <c r="IBR2" s="43"/>
      <c r="IBS2" s="43"/>
      <c r="IBT2" s="43"/>
      <c r="IBU2" s="43"/>
      <c r="IBV2" s="43"/>
      <c r="IBW2" s="43"/>
      <c r="IBX2" s="43"/>
      <c r="IBY2" s="43"/>
      <c r="IBZ2" s="43"/>
      <c r="ICA2" s="43"/>
      <c r="ICB2" s="43"/>
      <c r="ICC2" s="43"/>
      <c r="ICD2" s="43"/>
      <c r="ICE2" s="43"/>
      <c r="ICF2" s="43"/>
      <c r="ICG2" s="43"/>
      <c r="ICH2" s="43"/>
      <c r="ICI2" s="43"/>
      <c r="ICJ2" s="43"/>
      <c r="ICK2" s="43"/>
      <c r="ICL2" s="43"/>
      <c r="ICM2" s="43"/>
      <c r="ICN2" s="43"/>
      <c r="ICO2" s="43"/>
      <c r="ICP2" s="43"/>
      <c r="ICQ2" s="43"/>
      <c r="ICR2" s="43"/>
      <c r="ICS2" s="43"/>
      <c r="ICT2" s="43"/>
      <c r="ICU2" s="43"/>
      <c r="ICV2" s="43"/>
      <c r="ICW2" s="43"/>
      <c r="ICX2" s="43"/>
      <c r="ICY2" s="43"/>
      <c r="ICZ2" s="43"/>
      <c r="IDA2" s="43"/>
      <c r="IDB2" s="43"/>
      <c r="IDC2" s="43"/>
      <c r="IDD2" s="43"/>
      <c r="IDE2" s="43"/>
      <c r="IDF2" s="43"/>
      <c r="IDG2" s="43"/>
      <c r="IDH2" s="43"/>
      <c r="IDI2" s="43"/>
      <c r="IDJ2" s="43"/>
      <c r="IDK2" s="43"/>
      <c r="IDL2" s="43"/>
      <c r="IDM2" s="43"/>
      <c r="IDN2" s="43"/>
      <c r="IDO2" s="43"/>
      <c r="IDP2" s="43"/>
      <c r="IDQ2" s="43"/>
      <c r="IDR2" s="43"/>
      <c r="IDS2" s="43"/>
      <c r="IDT2" s="43"/>
      <c r="IDU2" s="43"/>
      <c r="IDV2" s="43"/>
      <c r="IDW2" s="43"/>
      <c r="IDX2" s="43"/>
      <c r="IDY2" s="43"/>
      <c r="IDZ2" s="43"/>
      <c r="IEA2" s="43"/>
      <c r="IEB2" s="43"/>
      <c r="IEC2" s="43"/>
      <c r="IED2" s="43"/>
      <c r="IEE2" s="43"/>
      <c r="IEF2" s="43"/>
      <c r="IEG2" s="43"/>
      <c r="IEH2" s="43"/>
      <c r="IEI2" s="43"/>
      <c r="IEJ2" s="43"/>
      <c r="IEK2" s="43"/>
      <c r="IEL2" s="43"/>
      <c r="IEM2" s="43"/>
      <c r="IEN2" s="43"/>
      <c r="IEO2" s="43"/>
      <c r="IEP2" s="43"/>
      <c r="IEQ2" s="43"/>
      <c r="IER2" s="43"/>
      <c r="IES2" s="43"/>
      <c r="IET2" s="43"/>
      <c r="IEU2" s="43"/>
      <c r="IEV2" s="43"/>
      <c r="IEW2" s="43"/>
      <c r="IEX2" s="43"/>
      <c r="IEY2" s="43"/>
      <c r="IEZ2" s="43"/>
      <c r="IFA2" s="43"/>
      <c r="IFB2" s="43"/>
      <c r="IFC2" s="43"/>
      <c r="IFD2" s="43"/>
      <c r="IFE2" s="43"/>
      <c r="IFF2" s="43"/>
      <c r="IFG2" s="43"/>
      <c r="IFH2" s="43"/>
      <c r="IFI2" s="43"/>
      <c r="IFJ2" s="43"/>
      <c r="IFK2" s="43"/>
      <c r="IFL2" s="43"/>
      <c r="IFM2" s="43"/>
      <c r="IFN2" s="43"/>
      <c r="IFO2" s="43"/>
      <c r="IFP2" s="43"/>
      <c r="IFQ2" s="43"/>
      <c r="IFR2" s="43"/>
      <c r="IFS2" s="43"/>
      <c r="IFT2" s="43"/>
      <c r="IFU2" s="43"/>
      <c r="IFV2" s="43"/>
      <c r="IFW2" s="43"/>
      <c r="IFX2" s="43"/>
      <c r="IFY2" s="43"/>
      <c r="IFZ2" s="43"/>
      <c r="IGA2" s="43"/>
      <c r="IGB2" s="43"/>
      <c r="IGC2" s="43"/>
      <c r="IGD2" s="43"/>
      <c r="IGE2" s="43"/>
      <c r="IGF2" s="43"/>
      <c r="IGG2" s="43"/>
      <c r="IGH2" s="43"/>
      <c r="IGI2" s="43"/>
      <c r="IGJ2" s="43"/>
      <c r="IGK2" s="43"/>
      <c r="IGL2" s="43"/>
      <c r="IGM2" s="43"/>
      <c r="IGN2" s="43"/>
      <c r="IGO2" s="43"/>
      <c r="IGP2" s="43"/>
      <c r="IGQ2" s="43"/>
      <c r="IGR2" s="43"/>
      <c r="IGS2" s="43"/>
      <c r="IGT2" s="43"/>
      <c r="IGU2" s="43"/>
      <c r="IGV2" s="43"/>
      <c r="IGW2" s="43"/>
      <c r="IGX2" s="43"/>
      <c r="IGY2" s="43"/>
      <c r="IGZ2" s="43"/>
      <c r="IHA2" s="43"/>
      <c r="IHB2" s="43"/>
      <c r="IHC2" s="43"/>
      <c r="IHD2" s="43"/>
      <c r="IHE2" s="43"/>
      <c r="IHF2" s="43"/>
      <c r="IHG2" s="43"/>
      <c r="IHH2" s="43"/>
      <c r="IHI2" s="43"/>
      <c r="IHJ2" s="43"/>
      <c r="IHK2" s="43"/>
      <c r="IHL2" s="43"/>
      <c r="IHM2" s="43"/>
      <c r="IHN2" s="43"/>
      <c r="IHO2" s="43"/>
      <c r="IHP2" s="43"/>
      <c r="IHQ2" s="43"/>
      <c r="IHR2" s="43"/>
      <c r="IHS2" s="43"/>
      <c r="IHT2" s="43"/>
      <c r="IHU2" s="43"/>
      <c r="IHV2" s="43"/>
      <c r="IHW2" s="43"/>
      <c r="IHX2" s="43"/>
      <c r="IHY2" s="43"/>
      <c r="IHZ2" s="43"/>
      <c r="IIA2" s="43"/>
      <c r="IIB2" s="43"/>
      <c r="IIC2" s="43"/>
      <c r="IID2" s="43"/>
      <c r="IIE2" s="43"/>
      <c r="IIF2" s="43"/>
      <c r="IIG2" s="43"/>
      <c r="IIH2" s="43"/>
      <c r="III2" s="43"/>
      <c r="IIJ2" s="43"/>
      <c r="IIK2" s="43"/>
      <c r="IIL2" s="43"/>
      <c r="IIM2" s="43"/>
      <c r="IIN2" s="43"/>
      <c r="IIO2" s="43"/>
      <c r="IIP2" s="43"/>
      <c r="IIQ2" s="43"/>
      <c r="IIR2" s="43"/>
      <c r="IIS2" s="43"/>
      <c r="IIT2" s="43"/>
      <c r="IIU2" s="43"/>
      <c r="IIV2" s="43"/>
      <c r="IIW2" s="43"/>
      <c r="IIX2" s="43"/>
      <c r="IIY2" s="43"/>
      <c r="IIZ2" s="43"/>
      <c r="IJA2" s="43"/>
      <c r="IJB2" s="43"/>
      <c r="IJC2" s="43"/>
      <c r="IJD2" s="43"/>
      <c r="IJE2" s="43"/>
      <c r="IJF2" s="43"/>
      <c r="IJG2" s="43"/>
      <c r="IJH2" s="43"/>
      <c r="IJI2" s="43"/>
      <c r="IJJ2" s="43"/>
      <c r="IJK2" s="43"/>
      <c r="IJL2" s="43"/>
      <c r="IJM2" s="43"/>
      <c r="IJN2" s="43"/>
      <c r="IJO2" s="43"/>
      <c r="IJP2" s="43"/>
      <c r="IJQ2" s="43"/>
      <c r="IJR2" s="43"/>
      <c r="IJS2" s="43"/>
      <c r="IJT2" s="43"/>
      <c r="IJU2" s="43"/>
      <c r="IJV2" s="43"/>
      <c r="IJW2" s="43"/>
      <c r="IJX2" s="43"/>
      <c r="IJY2" s="43"/>
      <c r="IJZ2" s="43"/>
      <c r="IKA2" s="43"/>
      <c r="IKB2" s="43"/>
      <c r="IKC2" s="43"/>
      <c r="IKD2" s="43"/>
      <c r="IKE2" s="43"/>
      <c r="IKF2" s="43"/>
      <c r="IKG2" s="43"/>
      <c r="IKH2" s="43"/>
      <c r="IKI2" s="43"/>
      <c r="IKJ2" s="43"/>
      <c r="IKK2" s="43"/>
      <c r="IKL2" s="43"/>
      <c r="IKM2" s="43"/>
      <c r="IKN2" s="43"/>
      <c r="IKO2" s="43"/>
      <c r="IKP2" s="43"/>
      <c r="IKQ2" s="43"/>
      <c r="IKR2" s="43"/>
      <c r="IKS2" s="43"/>
      <c r="IKT2" s="43"/>
      <c r="IKU2" s="43"/>
      <c r="IKV2" s="43"/>
      <c r="IKW2" s="43"/>
      <c r="IKX2" s="43"/>
      <c r="IKY2" s="43"/>
      <c r="IKZ2" s="43"/>
      <c r="ILA2" s="43"/>
      <c r="ILB2" s="43"/>
      <c r="ILC2" s="43"/>
      <c r="ILD2" s="43"/>
      <c r="ILE2" s="43"/>
      <c r="ILF2" s="43"/>
      <c r="ILG2" s="43"/>
      <c r="ILH2" s="43"/>
      <c r="ILI2" s="43"/>
      <c r="ILJ2" s="43"/>
      <c r="ILK2" s="43"/>
      <c r="ILL2" s="43"/>
      <c r="ILM2" s="43"/>
      <c r="ILN2" s="43"/>
      <c r="ILO2" s="43"/>
      <c r="ILP2" s="43"/>
      <c r="ILQ2" s="43"/>
      <c r="ILR2" s="43"/>
      <c r="ILS2" s="43"/>
      <c r="ILT2" s="43"/>
      <c r="ILU2" s="43"/>
      <c r="ILV2" s="43"/>
      <c r="ILW2" s="43"/>
      <c r="ILX2" s="43"/>
      <c r="ILY2" s="43"/>
      <c r="ILZ2" s="43"/>
      <c r="IMA2" s="43"/>
      <c r="IMB2" s="43"/>
      <c r="IMC2" s="43"/>
      <c r="IMD2" s="43"/>
      <c r="IME2" s="43"/>
      <c r="IMF2" s="43"/>
      <c r="IMG2" s="43"/>
      <c r="IMH2" s="43"/>
      <c r="IMI2" s="43"/>
      <c r="IMJ2" s="43"/>
      <c r="IMK2" s="43"/>
      <c r="IML2" s="43"/>
      <c r="IMM2" s="43"/>
      <c r="IMN2" s="43"/>
      <c r="IMO2" s="43"/>
      <c r="IMP2" s="43"/>
      <c r="IMQ2" s="43"/>
      <c r="IMR2" s="43"/>
      <c r="IMS2" s="43"/>
      <c r="IMT2" s="43"/>
      <c r="IMU2" s="43"/>
      <c r="IMV2" s="43"/>
      <c r="IMW2" s="43"/>
      <c r="IMX2" s="43"/>
      <c r="IMY2" s="43"/>
      <c r="IMZ2" s="43"/>
      <c r="INA2" s="43"/>
      <c r="INB2" s="43"/>
      <c r="INC2" s="43"/>
      <c r="IND2" s="43"/>
      <c r="INE2" s="43"/>
      <c r="INF2" s="43"/>
      <c r="ING2" s="43"/>
      <c r="INH2" s="43"/>
      <c r="INI2" s="43"/>
      <c r="INJ2" s="43"/>
      <c r="INK2" s="43"/>
      <c r="INL2" s="43"/>
      <c r="INM2" s="43"/>
      <c r="INN2" s="43"/>
      <c r="INO2" s="43"/>
      <c r="INP2" s="43"/>
      <c r="INQ2" s="43"/>
      <c r="INR2" s="43"/>
      <c r="INS2" s="43"/>
      <c r="INT2" s="43"/>
      <c r="INU2" s="43"/>
      <c r="INV2" s="43"/>
      <c r="INW2" s="43"/>
      <c r="INX2" s="43"/>
      <c r="INY2" s="43"/>
      <c r="INZ2" s="43"/>
      <c r="IOA2" s="43"/>
      <c r="IOB2" s="43"/>
      <c r="IOC2" s="43"/>
      <c r="IOD2" s="43"/>
      <c r="IOE2" s="43"/>
      <c r="IOF2" s="43"/>
      <c r="IOG2" s="43"/>
      <c r="IOH2" s="43"/>
      <c r="IOI2" s="43"/>
      <c r="IOJ2" s="43"/>
      <c r="IOK2" s="43"/>
      <c r="IOL2" s="43"/>
      <c r="IOM2" s="43"/>
      <c r="ION2" s="43"/>
      <c r="IOO2" s="43"/>
      <c r="IOP2" s="43"/>
      <c r="IOQ2" s="43"/>
      <c r="IOR2" s="43"/>
      <c r="IOS2" s="43"/>
      <c r="IOT2" s="43"/>
      <c r="IOU2" s="43"/>
      <c r="IOV2" s="43"/>
      <c r="IOW2" s="43"/>
      <c r="IOX2" s="43"/>
      <c r="IOY2" s="43"/>
      <c r="IOZ2" s="43"/>
      <c r="IPA2" s="43"/>
      <c r="IPB2" s="43"/>
      <c r="IPC2" s="43"/>
      <c r="IPD2" s="43"/>
      <c r="IPE2" s="43"/>
      <c r="IPF2" s="43"/>
      <c r="IPG2" s="43"/>
      <c r="IPH2" s="43"/>
      <c r="IPI2" s="43"/>
      <c r="IPJ2" s="43"/>
      <c r="IPK2" s="43"/>
      <c r="IPL2" s="43"/>
      <c r="IPM2" s="43"/>
      <c r="IPN2" s="43"/>
      <c r="IPO2" s="43"/>
      <c r="IPP2" s="43"/>
      <c r="IPQ2" s="43"/>
      <c r="IPR2" s="43"/>
      <c r="IPS2" s="43"/>
      <c r="IPT2" s="43"/>
      <c r="IPU2" s="43"/>
      <c r="IPV2" s="43"/>
      <c r="IPW2" s="43"/>
      <c r="IPX2" s="43"/>
      <c r="IPY2" s="43"/>
      <c r="IPZ2" s="43"/>
      <c r="IQA2" s="43"/>
      <c r="IQB2" s="43"/>
      <c r="IQC2" s="43"/>
      <c r="IQD2" s="43"/>
      <c r="IQE2" s="43"/>
      <c r="IQF2" s="43"/>
      <c r="IQG2" s="43"/>
      <c r="IQH2" s="43"/>
      <c r="IQI2" s="43"/>
      <c r="IQJ2" s="43"/>
      <c r="IQK2" s="43"/>
      <c r="IQL2" s="43"/>
      <c r="IQM2" s="43"/>
      <c r="IQN2" s="43"/>
      <c r="IQO2" s="43"/>
      <c r="IQP2" s="43"/>
      <c r="IQQ2" s="43"/>
      <c r="IQR2" s="43"/>
      <c r="IQS2" s="43"/>
      <c r="IQT2" s="43"/>
      <c r="IQU2" s="43"/>
      <c r="IQV2" s="43"/>
      <c r="IQW2" s="43"/>
      <c r="IQX2" s="43"/>
      <c r="IQY2" s="43"/>
      <c r="IQZ2" s="43"/>
      <c r="IRA2" s="43"/>
      <c r="IRB2" s="43"/>
      <c r="IRC2" s="43"/>
      <c r="IRD2" s="43"/>
      <c r="IRE2" s="43"/>
      <c r="IRF2" s="43"/>
      <c r="IRG2" s="43"/>
      <c r="IRH2" s="43"/>
      <c r="IRI2" s="43"/>
      <c r="IRJ2" s="43"/>
      <c r="IRK2" s="43"/>
      <c r="IRL2" s="43"/>
      <c r="IRM2" s="43"/>
      <c r="IRN2" s="43"/>
      <c r="IRO2" s="43"/>
      <c r="IRP2" s="43"/>
      <c r="IRQ2" s="43"/>
      <c r="IRR2" s="43"/>
      <c r="IRS2" s="43"/>
      <c r="IRT2" s="43"/>
      <c r="IRU2" s="43"/>
      <c r="IRV2" s="43"/>
      <c r="IRW2" s="43"/>
      <c r="IRX2" s="43"/>
      <c r="IRY2" s="43"/>
      <c r="IRZ2" s="43"/>
      <c r="ISA2" s="43"/>
      <c r="ISB2" s="43"/>
      <c r="ISC2" s="43"/>
      <c r="ISD2" s="43"/>
      <c r="ISE2" s="43"/>
      <c r="ISF2" s="43"/>
      <c r="ISG2" s="43"/>
      <c r="ISH2" s="43"/>
      <c r="ISI2" s="43"/>
      <c r="ISJ2" s="43"/>
      <c r="ISK2" s="43"/>
      <c r="ISL2" s="43"/>
      <c r="ISM2" s="43"/>
      <c r="ISN2" s="43"/>
      <c r="ISO2" s="43"/>
      <c r="ISP2" s="43"/>
      <c r="ISQ2" s="43"/>
      <c r="ISR2" s="43"/>
      <c r="ISS2" s="43"/>
      <c r="IST2" s="43"/>
      <c r="ISU2" s="43"/>
      <c r="ISV2" s="43"/>
      <c r="ISW2" s="43"/>
      <c r="ISX2" s="43"/>
      <c r="ISY2" s="43"/>
      <c r="ISZ2" s="43"/>
      <c r="ITA2" s="43"/>
      <c r="ITB2" s="43"/>
      <c r="ITC2" s="43"/>
      <c r="ITD2" s="43"/>
      <c r="ITE2" s="43"/>
      <c r="ITF2" s="43"/>
      <c r="ITG2" s="43"/>
      <c r="ITH2" s="43"/>
      <c r="ITI2" s="43"/>
      <c r="ITJ2" s="43"/>
      <c r="ITK2" s="43"/>
      <c r="ITL2" s="43"/>
      <c r="ITM2" s="43"/>
      <c r="ITN2" s="43"/>
      <c r="ITO2" s="43"/>
      <c r="ITP2" s="43"/>
      <c r="ITQ2" s="43"/>
      <c r="ITR2" s="43"/>
      <c r="ITS2" s="43"/>
      <c r="ITT2" s="43"/>
      <c r="ITU2" s="43"/>
      <c r="ITV2" s="43"/>
      <c r="ITW2" s="43"/>
      <c r="ITX2" s="43"/>
      <c r="ITY2" s="43"/>
      <c r="ITZ2" s="43"/>
      <c r="IUA2" s="43"/>
      <c r="IUB2" s="43"/>
      <c r="IUC2" s="43"/>
      <c r="IUD2" s="43"/>
      <c r="IUE2" s="43"/>
      <c r="IUF2" s="43"/>
      <c r="IUG2" s="43"/>
      <c r="IUH2" s="43"/>
      <c r="IUI2" s="43"/>
      <c r="IUJ2" s="43"/>
      <c r="IUK2" s="43"/>
      <c r="IUL2" s="43"/>
      <c r="IUM2" s="43"/>
      <c r="IUN2" s="43"/>
      <c r="IUO2" s="43"/>
      <c r="IUP2" s="43"/>
      <c r="IUQ2" s="43"/>
      <c r="IUR2" s="43"/>
      <c r="IUS2" s="43"/>
      <c r="IUT2" s="43"/>
      <c r="IUU2" s="43"/>
      <c r="IUV2" s="43"/>
      <c r="IUW2" s="43"/>
      <c r="IUX2" s="43"/>
      <c r="IUY2" s="43"/>
      <c r="IUZ2" s="43"/>
      <c r="IVA2" s="43"/>
      <c r="IVB2" s="43"/>
      <c r="IVC2" s="43"/>
      <c r="IVD2" s="43"/>
      <c r="IVE2" s="43"/>
      <c r="IVF2" s="43"/>
      <c r="IVG2" s="43"/>
      <c r="IVH2" s="43"/>
      <c r="IVI2" s="43"/>
      <c r="IVJ2" s="43"/>
      <c r="IVK2" s="43"/>
      <c r="IVL2" s="43"/>
      <c r="IVM2" s="43"/>
      <c r="IVN2" s="43"/>
      <c r="IVO2" s="43"/>
      <c r="IVP2" s="43"/>
      <c r="IVQ2" s="43"/>
      <c r="IVR2" s="43"/>
      <c r="IVS2" s="43"/>
      <c r="IVT2" s="43"/>
      <c r="IVU2" s="43"/>
      <c r="IVV2" s="43"/>
      <c r="IVW2" s="43"/>
      <c r="IVX2" s="43"/>
      <c r="IVY2" s="43"/>
      <c r="IVZ2" s="43"/>
      <c r="IWA2" s="43"/>
      <c r="IWB2" s="43"/>
      <c r="IWC2" s="43"/>
      <c r="IWD2" s="43"/>
      <c r="IWE2" s="43"/>
      <c r="IWF2" s="43"/>
      <c r="IWG2" s="43"/>
      <c r="IWH2" s="43"/>
      <c r="IWI2" s="43"/>
      <c r="IWJ2" s="43"/>
      <c r="IWK2" s="43"/>
      <c r="IWL2" s="43"/>
      <c r="IWM2" s="43"/>
      <c r="IWN2" s="43"/>
      <c r="IWO2" s="43"/>
      <c r="IWP2" s="43"/>
      <c r="IWQ2" s="43"/>
      <c r="IWR2" s="43"/>
      <c r="IWS2" s="43"/>
      <c r="IWT2" s="43"/>
      <c r="IWU2" s="43"/>
      <c r="IWV2" s="43"/>
      <c r="IWW2" s="43"/>
      <c r="IWX2" s="43"/>
      <c r="IWY2" s="43"/>
      <c r="IWZ2" s="43"/>
      <c r="IXA2" s="43"/>
      <c r="IXB2" s="43"/>
      <c r="IXC2" s="43"/>
      <c r="IXD2" s="43"/>
      <c r="IXE2" s="43"/>
      <c r="IXF2" s="43"/>
      <c r="IXG2" s="43"/>
      <c r="IXH2" s="43"/>
      <c r="IXI2" s="43"/>
      <c r="IXJ2" s="43"/>
      <c r="IXK2" s="43"/>
      <c r="IXL2" s="43"/>
      <c r="IXM2" s="43"/>
      <c r="IXN2" s="43"/>
      <c r="IXO2" s="43"/>
      <c r="IXP2" s="43"/>
      <c r="IXQ2" s="43"/>
      <c r="IXR2" s="43"/>
      <c r="IXS2" s="43"/>
      <c r="IXT2" s="43"/>
      <c r="IXU2" s="43"/>
      <c r="IXV2" s="43"/>
      <c r="IXW2" s="43"/>
      <c r="IXX2" s="43"/>
      <c r="IXY2" s="43"/>
      <c r="IXZ2" s="43"/>
      <c r="IYA2" s="43"/>
      <c r="IYB2" s="43"/>
      <c r="IYC2" s="43"/>
      <c r="IYD2" s="43"/>
      <c r="IYE2" s="43"/>
      <c r="IYF2" s="43"/>
      <c r="IYG2" s="43"/>
      <c r="IYH2" s="43"/>
      <c r="IYI2" s="43"/>
      <c r="IYJ2" s="43"/>
      <c r="IYK2" s="43"/>
      <c r="IYL2" s="43"/>
      <c r="IYM2" s="43"/>
      <c r="IYN2" s="43"/>
      <c r="IYO2" s="43"/>
      <c r="IYP2" s="43"/>
      <c r="IYQ2" s="43"/>
      <c r="IYR2" s="43"/>
      <c r="IYS2" s="43"/>
      <c r="IYT2" s="43"/>
      <c r="IYU2" s="43"/>
      <c r="IYV2" s="43"/>
      <c r="IYW2" s="43"/>
      <c r="IYX2" s="43"/>
      <c r="IYY2" s="43"/>
      <c r="IYZ2" s="43"/>
      <c r="IZA2" s="43"/>
      <c r="IZB2" s="43"/>
      <c r="IZC2" s="43"/>
      <c r="IZD2" s="43"/>
      <c r="IZE2" s="43"/>
      <c r="IZF2" s="43"/>
      <c r="IZG2" s="43"/>
      <c r="IZH2" s="43"/>
      <c r="IZI2" s="43"/>
      <c r="IZJ2" s="43"/>
      <c r="IZK2" s="43"/>
      <c r="IZL2" s="43"/>
      <c r="IZM2" s="43"/>
      <c r="IZN2" s="43"/>
      <c r="IZO2" s="43"/>
      <c r="IZP2" s="43"/>
      <c r="IZQ2" s="43"/>
      <c r="IZR2" s="43"/>
      <c r="IZS2" s="43"/>
      <c r="IZT2" s="43"/>
      <c r="IZU2" s="43"/>
      <c r="IZV2" s="43"/>
      <c r="IZW2" s="43"/>
      <c r="IZX2" s="43"/>
      <c r="IZY2" s="43"/>
      <c r="IZZ2" s="43"/>
      <c r="JAA2" s="43"/>
      <c r="JAB2" s="43"/>
      <c r="JAC2" s="43"/>
      <c r="JAD2" s="43"/>
      <c r="JAE2" s="43"/>
      <c r="JAF2" s="43"/>
      <c r="JAG2" s="43"/>
      <c r="JAH2" s="43"/>
      <c r="JAI2" s="43"/>
      <c r="JAJ2" s="43"/>
      <c r="JAK2" s="43"/>
      <c r="JAL2" s="43"/>
      <c r="JAM2" s="43"/>
      <c r="JAN2" s="43"/>
      <c r="JAO2" s="43"/>
      <c r="JAP2" s="43"/>
      <c r="JAQ2" s="43"/>
      <c r="JAR2" s="43"/>
      <c r="JAS2" s="43"/>
      <c r="JAT2" s="43"/>
      <c r="JAU2" s="43"/>
      <c r="JAV2" s="43"/>
      <c r="JAW2" s="43"/>
      <c r="JAX2" s="43"/>
      <c r="JAY2" s="43"/>
      <c r="JAZ2" s="43"/>
      <c r="JBA2" s="43"/>
      <c r="JBB2" s="43"/>
      <c r="JBC2" s="43"/>
      <c r="JBD2" s="43"/>
      <c r="JBE2" s="43"/>
      <c r="JBF2" s="43"/>
      <c r="JBG2" s="43"/>
      <c r="JBH2" s="43"/>
      <c r="JBI2" s="43"/>
      <c r="JBJ2" s="43"/>
      <c r="JBK2" s="43"/>
      <c r="JBL2" s="43"/>
      <c r="JBM2" s="43"/>
      <c r="JBN2" s="43"/>
      <c r="JBO2" s="43"/>
      <c r="JBP2" s="43"/>
      <c r="JBQ2" s="43"/>
      <c r="JBR2" s="43"/>
      <c r="JBS2" s="43"/>
      <c r="JBT2" s="43"/>
      <c r="JBU2" s="43"/>
      <c r="JBV2" s="43"/>
      <c r="JBW2" s="43"/>
      <c r="JBX2" s="43"/>
      <c r="JBY2" s="43"/>
      <c r="JBZ2" s="43"/>
      <c r="JCA2" s="43"/>
      <c r="JCB2" s="43"/>
      <c r="JCC2" s="43"/>
      <c r="JCD2" s="43"/>
      <c r="JCE2" s="43"/>
      <c r="JCF2" s="43"/>
      <c r="JCG2" s="43"/>
      <c r="JCH2" s="43"/>
      <c r="JCI2" s="43"/>
      <c r="JCJ2" s="43"/>
      <c r="JCK2" s="43"/>
      <c r="JCL2" s="43"/>
      <c r="JCM2" s="43"/>
      <c r="JCN2" s="43"/>
      <c r="JCO2" s="43"/>
      <c r="JCP2" s="43"/>
      <c r="JCQ2" s="43"/>
      <c r="JCR2" s="43"/>
      <c r="JCS2" s="43"/>
      <c r="JCT2" s="43"/>
      <c r="JCU2" s="43"/>
      <c r="JCV2" s="43"/>
      <c r="JCW2" s="43"/>
      <c r="JCX2" s="43"/>
      <c r="JCY2" s="43"/>
      <c r="JCZ2" s="43"/>
      <c r="JDA2" s="43"/>
      <c r="JDB2" s="43"/>
      <c r="JDC2" s="43"/>
      <c r="JDD2" s="43"/>
      <c r="JDE2" s="43"/>
      <c r="JDF2" s="43"/>
      <c r="JDG2" s="43"/>
      <c r="JDH2" s="43"/>
      <c r="JDI2" s="43"/>
      <c r="JDJ2" s="43"/>
      <c r="JDK2" s="43"/>
      <c r="JDL2" s="43"/>
      <c r="JDM2" s="43"/>
      <c r="JDN2" s="43"/>
      <c r="JDO2" s="43"/>
      <c r="JDP2" s="43"/>
      <c r="JDQ2" s="43"/>
      <c r="JDR2" s="43"/>
      <c r="JDS2" s="43"/>
      <c r="JDT2" s="43"/>
      <c r="JDU2" s="43"/>
      <c r="JDV2" s="43"/>
      <c r="JDW2" s="43"/>
      <c r="JDX2" s="43"/>
      <c r="JDY2" s="43"/>
      <c r="JDZ2" s="43"/>
      <c r="JEA2" s="43"/>
      <c r="JEB2" s="43"/>
      <c r="JEC2" s="43"/>
      <c r="JED2" s="43"/>
      <c r="JEE2" s="43"/>
      <c r="JEF2" s="43"/>
      <c r="JEG2" s="43"/>
      <c r="JEH2" s="43"/>
      <c r="JEI2" s="43"/>
      <c r="JEJ2" s="43"/>
      <c r="JEK2" s="43"/>
      <c r="JEL2" s="43"/>
      <c r="JEM2" s="43"/>
      <c r="JEN2" s="43"/>
      <c r="JEO2" s="43"/>
      <c r="JEP2" s="43"/>
      <c r="JEQ2" s="43"/>
      <c r="JER2" s="43"/>
      <c r="JES2" s="43"/>
      <c r="JET2" s="43"/>
      <c r="JEU2" s="43"/>
      <c r="JEV2" s="43"/>
      <c r="JEW2" s="43"/>
      <c r="JEX2" s="43"/>
      <c r="JEY2" s="43"/>
      <c r="JEZ2" s="43"/>
      <c r="JFA2" s="43"/>
      <c r="JFB2" s="43"/>
      <c r="JFC2" s="43"/>
      <c r="JFD2" s="43"/>
      <c r="JFE2" s="43"/>
      <c r="JFF2" s="43"/>
      <c r="JFG2" s="43"/>
      <c r="JFH2" s="43"/>
      <c r="JFI2" s="43"/>
      <c r="JFJ2" s="43"/>
      <c r="JFK2" s="43"/>
      <c r="JFL2" s="43"/>
      <c r="JFM2" s="43"/>
      <c r="JFN2" s="43"/>
      <c r="JFO2" s="43"/>
      <c r="JFP2" s="43"/>
      <c r="JFQ2" s="43"/>
      <c r="JFR2" s="43"/>
      <c r="JFS2" s="43"/>
      <c r="JFT2" s="43"/>
      <c r="JFU2" s="43"/>
      <c r="JFV2" s="43"/>
      <c r="JFW2" s="43"/>
      <c r="JFX2" s="43"/>
      <c r="JFY2" s="43"/>
      <c r="JFZ2" s="43"/>
      <c r="JGA2" s="43"/>
      <c r="JGB2" s="43"/>
      <c r="JGC2" s="43"/>
      <c r="JGD2" s="43"/>
      <c r="JGE2" s="43"/>
      <c r="JGF2" s="43"/>
      <c r="JGG2" s="43"/>
      <c r="JGH2" s="43"/>
      <c r="JGI2" s="43"/>
      <c r="JGJ2" s="43"/>
      <c r="JGK2" s="43"/>
      <c r="JGL2" s="43"/>
      <c r="JGM2" s="43"/>
      <c r="JGN2" s="43"/>
      <c r="JGO2" s="43"/>
      <c r="JGP2" s="43"/>
      <c r="JGQ2" s="43"/>
      <c r="JGR2" s="43"/>
      <c r="JGS2" s="43"/>
      <c r="JGT2" s="43"/>
      <c r="JGU2" s="43"/>
      <c r="JGV2" s="43"/>
      <c r="JGW2" s="43"/>
      <c r="JGX2" s="43"/>
      <c r="JGY2" s="43"/>
      <c r="JGZ2" s="43"/>
      <c r="JHA2" s="43"/>
      <c r="JHB2" s="43"/>
      <c r="JHC2" s="43"/>
      <c r="JHD2" s="43"/>
      <c r="JHE2" s="43"/>
      <c r="JHF2" s="43"/>
      <c r="JHG2" s="43"/>
      <c r="JHH2" s="43"/>
      <c r="JHI2" s="43"/>
      <c r="JHJ2" s="43"/>
      <c r="JHK2" s="43"/>
      <c r="JHL2" s="43"/>
      <c r="JHM2" s="43"/>
      <c r="JHN2" s="43"/>
      <c r="JHO2" s="43"/>
      <c r="JHP2" s="43"/>
      <c r="JHQ2" s="43"/>
      <c r="JHR2" s="43"/>
      <c r="JHS2" s="43"/>
      <c r="JHT2" s="43"/>
      <c r="JHU2" s="43"/>
      <c r="JHV2" s="43"/>
      <c r="JHW2" s="43"/>
      <c r="JHX2" s="43"/>
      <c r="JHY2" s="43"/>
      <c r="JHZ2" s="43"/>
      <c r="JIA2" s="43"/>
      <c r="JIB2" s="43"/>
      <c r="JIC2" s="43"/>
      <c r="JID2" s="43"/>
      <c r="JIE2" s="43"/>
      <c r="JIF2" s="43"/>
      <c r="JIG2" s="43"/>
      <c r="JIH2" s="43"/>
      <c r="JII2" s="43"/>
      <c r="JIJ2" s="43"/>
      <c r="JIK2" s="43"/>
      <c r="JIL2" s="43"/>
      <c r="JIM2" s="43"/>
      <c r="JIN2" s="43"/>
      <c r="JIO2" s="43"/>
      <c r="JIP2" s="43"/>
      <c r="JIQ2" s="43"/>
      <c r="JIR2" s="43"/>
      <c r="JIS2" s="43"/>
      <c r="JIT2" s="43"/>
      <c r="JIU2" s="43"/>
      <c r="JIV2" s="43"/>
      <c r="JIW2" s="43"/>
      <c r="JIX2" s="43"/>
      <c r="JIY2" s="43"/>
      <c r="JIZ2" s="43"/>
      <c r="JJA2" s="43"/>
      <c r="JJB2" s="43"/>
      <c r="JJC2" s="43"/>
      <c r="JJD2" s="43"/>
      <c r="JJE2" s="43"/>
      <c r="JJF2" s="43"/>
      <c r="JJG2" s="43"/>
      <c r="JJH2" s="43"/>
      <c r="JJI2" s="43"/>
      <c r="JJJ2" s="43"/>
      <c r="JJK2" s="43"/>
      <c r="JJL2" s="43"/>
      <c r="JJM2" s="43"/>
      <c r="JJN2" s="43"/>
      <c r="JJO2" s="43"/>
      <c r="JJP2" s="43"/>
      <c r="JJQ2" s="43"/>
      <c r="JJR2" s="43"/>
      <c r="JJS2" s="43"/>
      <c r="JJT2" s="43"/>
      <c r="JJU2" s="43"/>
      <c r="JJV2" s="43"/>
      <c r="JJW2" s="43"/>
      <c r="JJX2" s="43"/>
      <c r="JJY2" s="43"/>
      <c r="JJZ2" s="43"/>
      <c r="JKA2" s="43"/>
      <c r="JKB2" s="43"/>
      <c r="JKC2" s="43"/>
      <c r="JKD2" s="43"/>
      <c r="JKE2" s="43"/>
      <c r="JKF2" s="43"/>
      <c r="JKG2" s="43"/>
      <c r="JKH2" s="43"/>
      <c r="JKI2" s="43"/>
      <c r="JKJ2" s="43"/>
      <c r="JKK2" s="43"/>
      <c r="JKL2" s="43"/>
      <c r="JKM2" s="43"/>
      <c r="JKN2" s="43"/>
      <c r="JKO2" s="43"/>
      <c r="JKP2" s="43"/>
      <c r="JKQ2" s="43"/>
      <c r="JKR2" s="43"/>
      <c r="JKS2" s="43"/>
      <c r="JKT2" s="43"/>
      <c r="JKU2" s="43"/>
      <c r="JKV2" s="43"/>
      <c r="JKW2" s="43"/>
      <c r="JKX2" s="43"/>
      <c r="JKY2" s="43"/>
      <c r="JKZ2" s="43"/>
      <c r="JLA2" s="43"/>
      <c r="JLB2" s="43"/>
      <c r="JLC2" s="43"/>
      <c r="JLD2" s="43"/>
      <c r="JLE2" s="43"/>
      <c r="JLF2" s="43"/>
      <c r="JLG2" s="43"/>
      <c r="JLH2" s="43"/>
      <c r="JLI2" s="43"/>
      <c r="JLJ2" s="43"/>
      <c r="JLK2" s="43"/>
      <c r="JLL2" s="43"/>
      <c r="JLM2" s="43"/>
      <c r="JLN2" s="43"/>
      <c r="JLO2" s="43"/>
      <c r="JLP2" s="43"/>
      <c r="JLQ2" s="43"/>
      <c r="JLR2" s="43"/>
      <c r="JLS2" s="43"/>
      <c r="JLT2" s="43"/>
      <c r="JLU2" s="43"/>
      <c r="JLV2" s="43"/>
      <c r="JLW2" s="43"/>
      <c r="JLX2" s="43"/>
      <c r="JLY2" s="43"/>
      <c r="JLZ2" s="43"/>
      <c r="JMA2" s="43"/>
      <c r="JMB2" s="43"/>
      <c r="JMC2" s="43"/>
      <c r="JMD2" s="43"/>
      <c r="JME2" s="43"/>
      <c r="JMF2" s="43"/>
      <c r="JMG2" s="43"/>
      <c r="JMH2" s="43"/>
      <c r="JMI2" s="43"/>
      <c r="JMJ2" s="43"/>
      <c r="JMK2" s="43"/>
      <c r="JML2" s="43"/>
      <c r="JMM2" s="43"/>
      <c r="JMN2" s="43"/>
      <c r="JMO2" s="43"/>
      <c r="JMP2" s="43"/>
      <c r="JMQ2" s="43"/>
      <c r="JMR2" s="43"/>
      <c r="JMS2" s="43"/>
      <c r="JMT2" s="43"/>
      <c r="JMU2" s="43"/>
      <c r="JMV2" s="43"/>
      <c r="JMW2" s="43"/>
      <c r="JMX2" s="43"/>
      <c r="JMY2" s="43"/>
      <c r="JMZ2" s="43"/>
      <c r="JNA2" s="43"/>
      <c r="JNB2" s="43"/>
      <c r="JNC2" s="43"/>
      <c r="JND2" s="43"/>
      <c r="JNE2" s="43"/>
      <c r="JNF2" s="43"/>
      <c r="JNG2" s="43"/>
      <c r="JNH2" s="43"/>
      <c r="JNI2" s="43"/>
      <c r="JNJ2" s="43"/>
      <c r="JNK2" s="43"/>
      <c r="JNL2" s="43"/>
      <c r="JNM2" s="43"/>
      <c r="JNN2" s="43"/>
      <c r="JNO2" s="43"/>
      <c r="JNP2" s="43"/>
      <c r="JNQ2" s="43"/>
      <c r="JNR2" s="43"/>
      <c r="JNS2" s="43"/>
      <c r="JNT2" s="43"/>
      <c r="JNU2" s="43"/>
      <c r="JNV2" s="43"/>
      <c r="JNW2" s="43"/>
      <c r="JNX2" s="43"/>
      <c r="JNY2" s="43"/>
      <c r="JNZ2" s="43"/>
      <c r="JOA2" s="43"/>
      <c r="JOB2" s="43"/>
      <c r="JOC2" s="43"/>
      <c r="JOD2" s="43"/>
      <c r="JOE2" s="43"/>
      <c r="JOF2" s="43"/>
      <c r="JOG2" s="43"/>
      <c r="JOH2" s="43"/>
      <c r="JOI2" s="43"/>
      <c r="JOJ2" s="43"/>
      <c r="JOK2" s="43"/>
      <c r="JOL2" s="43"/>
      <c r="JOM2" s="43"/>
      <c r="JON2" s="43"/>
      <c r="JOO2" s="43"/>
      <c r="JOP2" s="43"/>
      <c r="JOQ2" s="43"/>
      <c r="JOR2" s="43"/>
      <c r="JOS2" s="43"/>
      <c r="JOT2" s="43"/>
      <c r="JOU2" s="43"/>
      <c r="JOV2" s="43"/>
      <c r="JOW2" s="43"/>
      <c r="JOX2" s="43"/>
      <c r="JOY2" s="43"/>
      <c r="JOZ2" s="43"/>
      <c r="JPA2" s="43"/>
      <c r="JPB2" s="43"/>
      <c r="JPC2" s="43"/>
      <c r="JPD2" s="43"/>
      <c r="JPE2" s="43"/>
      <c r="JPF2" s="43"/>
      <c r="JPG2" s="43"/>
      <c r="JPH2" s="43"/>
      <c r="JPI2" s="43"/>
      <c r="JPJ2" s="43"/>
      <c r="JPK2" s="43"/>
      <c r="JPL2" s="43"/>
      <c r="JPM2" s="43"/>
      <c r="JPN2" s="43"/>
      <c r="JPO2" s="43"/>
      <c r="JPP2" s="43"/>
      <c r="JPQ2" s="43"/>
      <c r="JPR2" s="43"/>
      <c r="JPS2" s="43"/>
      <c r="JPT2" s="43"/>
      <c r="JPU2" s="43"/>
      <c r="JPV2" s="43"/>
      <c r="JPW2" s="43"/>
      <c r="JPX2" s="43"/>
      <c r="JPY2" s="43"/>
      <c r="JPZ2" s="43"/>
      <c r="JQA2" s="43"/>
      <c r="JQB2" s="43"/>
      <c r="JQC2" s="43"/>
      <c r="JQD2" s="43"/>
      <c r="JQE2" s="43"/>
      <c r="JQF2" s="43"/>
      <c r="JQG2" s="43"/>
      <c r="JQH2" s="43"/>
      <c r="JQI2" s="43"/>
      <c r="JQJ2" s="43"/>
      <c r="JQK2" s="43"/>
      <c r="JQL2" s="43"/>
      <c r="JQM2" s="43"/>
      <c r="JQN2" s="43"/>
      <c r="JQO2" s="43"/>
      <c r="JQP2" s="43"/>
      <c r="JQQ2" s="43"/>
      <c r="JQR2" s="43"/>
      <c r="JQS2" s="43"/>
      <c r="JQT2" s="43"/>
      <c r="JQU2" s="43"/>
      <c r="JQV2" s="43"/>
      <c r="JQW2" s="43"/>
      <c r="JQX2" s="43"/>
      <c r="JQY2" s="43"/>
      <c r="JQZ2" s="43"/>
      <c r="JRA2" s="43"/>
      <c r="JRB2" s="43"/>
      <c r="JRC2" s="43"/>
      <c r="JRD2" s="43"/>
      <c r="JRE2" s="43"/>
      <c r="JRF2" s="43"/>
      <c r="JRG2" s="43"/>
      <c r="JRH2" s="43"/>
      <c r="JRI2" s="43"/>
      <c r="JRJ2" s="43"/>
      <c r="JRK2" s="43"/>
      <c r="JRL2" s="43"/>
      <c r="JRM2" s="43"/>
      <c r="JRN2" s="43"/>
      <c r="JRO2" s="43"/>
      <c r="JRP2" s="43"/>
      <c r="JRQ2" s="43"/>
      <c r="JRR2" s="43"/>
      <c r="JRS2" s="43"/>
      <c r="JRT2" s="43"/>
      <c r="JRU2" s="43"/>
      <c r="JRV2" s="43"/>
      <c r="JRW2" s="43"/>
      <c r="JRX2" s="43"/>
      <c r="JRY2" s="43"/>
      <c r="JRZ2" s="43"/>
      <c r="JSA2" s="43"/>
      <c r="JSB2" s="43"/>
      <c r="JSC2" s="43"/>
      <c r="JSD2" s="43"/>
      <c r="JSE2" s="43"/>
      <c r="JSF2" s="43"/>
      <c r="JSG2" s="43"/>
      <c r="JSH2" s="43"/>
      <c r="JSI2" s="43"/>
      <c r="JSJ2" s="43"/>
      <c r="JSK2" s="43"/>
      <c r="JSL2" s="43"/>
      <c r="JSM2" s="43"/>
      <c r="JSN2" s="43"/>
      <c r="JSO2" s="43"/>
      <c r="JSP2" s="43"/>
      <c r="JSQ2" s="43"/>
      <c r="JSR2" s="43"/>
      <c r="JSS2" s="43"/>
      <c r="JST2" s="43"/>
      <c r="JSU2" s="43"/>
      <c r="JSV2" s="43"/>
      <c r="JSW2" s="43"/>
      <c r="JSX2" s="43"/>
      <c r="JSY2" s="43"/>
      <c r="JSZ2" s="43"/>
      <c r="JTA2" s="43"/>
      <c r="JTB2" s="43"/>
      <c r="JTC2" s="43"/>
      <c r="JTD2" s="43"/>
      <c r="JTE2" s="43"/>
      <c r="JTF2" s="43"/>
      <c r="JTG2" s="43"/>
      <c r="JTH2" s="43"/>
      <c r="JTI2" s="43"/>
      <c r="JTJ2" s="43"/>
      <c r="JTK2" s="43"/>
      <c r="JTL2" s="43"/>
      <c r="JTM2" s="43"/>
      <c r="JTN2" s="43"/>
      <c r="JTO2" s="43"/>
      <c r="JTP2" s="43"/>
      <c r="JTQ2" s="43"/>
      <c r="JTR2" s="43"/>
      <c r="JTS2" s="43"/>
      <c r="JTT2" s="43"/>
      <c r="JTU2" s="43"/>
      <c r="JTV2" s="43"/>
      <c r="JTW2" s="43"/>
      <c r="JTX2" s="43"/>
      <c r="JTY2" s="43"/>
      <c r="JTZ2" s="43"/>
      <c r="JUA2" s="43"/>
      <c r="JUB2" s="43"/>
      <c r="JUC2" s="43"/>
      <c r="JUD2" s="43"/>
      <c r="JUE2" s="43"/>
      <c r="JUF2" s="43"/>
      <c r="JUG2" s="43"/>
      <c r="JUH2" s="43"/>
      <c r="JUI2" s="43"/>
      <c r="JUJ2" s="43"/>
      <c r="JUK2" s="43"/>
      <c r="JUL2" s="43"/>
      <c r="JUM2" s="43"/>
      <c r="JUN2" s="43"/>
      <c r="JUO2" s="43"/>
      <c r="JUP2" s="43"/>
      <c r="JUQ2" s="43"/>
      <c r="JUR2" s="43"/>
      <c r="JUS2" s="43"/>
      <c r="JUT2" s="43"/>
      <c r="JUU2" s="43"/>
      <c r="JUV2" s="43"/>
      <c r="JUW2" s="43"/>
      <c r="JUX2" s="43"/>
      <c r="JUY2" s="43"/>
      <c r="JUZ2" s="43"/>
      <c r="JVA2" s="43"/>
      <c r="JVB2" s="43"/>
      <c r="JVC2" s="43"/>
      <c r="JVD2" s="43"/>
      <c r="JVE2" s="43"/>
      <c r="JVF2" s="43"/>
      <c r="JVG2" s="43"/>
      <c r="JVH2" s="43"/>
      <c r="JVI2" s="43"/>
      <c r="JVJ2" s="43"/>
      <c r="JVK2" s="43"/>
      <c r="JVL2" s="43"/>
      <c r="JVM2" s="43"/>
      <c r="JVN2" s="43"/>
      <c r="JVO2" s="43"/>
      <c r="JVP2" s="43"/>
      <c r="JVQ2" s="43"/>
      <c r="JVR2" s="43"/>
      <c r="JVS2" s="43"/>
      <c r="JVT2" s="43"/>
      <c r="JVU2" s="43"/>
      <c r="JVV2" s="43"/>
      <c r="JVW2" s="43"/>
      <c r="JVX2" s="43"/>
      <c r="JVY2" s="43"/>
      <c r="JVZ2" s="43"/>
      <c r="JWA2" s="43"/>
      <c r="JWB2" s="43"/>
      <c r="JWC2" s="43"/>
      <c r="JWD2" s="43"/>
      <c r="JWE2" s="43"/>
      <c r="JWF2" s="43"/>
      <c r="JWG2" s="43"/>
      <c r="JWH2" s="43"/>
      <c r="JWI2" s="43"/>
      <c r="JWJ2" s="43"/>
      <c r="JWK2" s="43"/>
      <c r="JWL2" s="43"/>
      <c r="JWM2" s="43"/>
      <c r="JWN2" s="43"/>
      <c r="JWO2" s="43"/>
      <c r="JWP2" s="43"/>
      <c r="JWQ2" s="43"/>
      <c r="JWR2" s="43"/>
      <c r="JWS2" s="43"/>
      <c r="JWT2" s="43"/>
      <c r="JWU2" s="43"/>
      <c r="JWV2" s="43"/>
      <c r="JWW2" s="43"/>
      <c r="JWX2" s="43"/>
      <c r="JWY2" s="43"/>
      <c r="JWZ2" s="43"/>
      <c r="JXA2" s="43"/>
      <c r="JXB2" s="43"/>
      <c r="JXC2" s="43"/>
      <c r="JXD2" s="43"/>
      <c r="JXE2" s="43"/>
      <c r="JXF2" s="43"/>
      <c r="JXG2" s="43"/>
      <c r="JXH2" s="43"/>
      <c r="JXI2" s="43"/>
      <c r="JXJ2" s="43"/>
      <c r="JXK2" s="43"/>
      <c r="JXL2" s="43"/>
      <c r="JXM2" s="43"/>
      <c r="JXN2" s="43"/>
      <c r="JXO2" s="43"/>
      <c r="JXP2" s="43"/>
      <c r="JXQ2" s="43"/>
      <c r="JXR2" s="43"/>
      <c r="JXS2" s="43"/>
      <c r="JXT2" s="43"/>
      <c r="JXU2" s="43"/>
      <c r="JXV2" s="43"/>
      <c r="JXW2" s="43"/>
      <c r="JXX2" s="43"/>
      <c r="JXY2" s="43"/>
      <c r="JXZ2" s="43"/>
      <c r="JYA2" s="43"/>
      <c r="JYB2" s="43"/>
      <c r="JYC2" s="43"/>
      <c r="JYD2" s="43"/>
      <c r="JYE2" s="43"/>
      <c r="JYF2" s="43"/>
      <c r="JYG2" s="43"/>
      <c r="JYH2" s="43"/>
      <c r="JYI2" s="43"/>
      <c r="JYJ2" s="43"/>
      <c r="JYK2" s="43"/>
      <c r="JYL2" s="43"/>
      <c r="JYM2" s="43"/>
      <c r="JYN2" s="43"/>
      <c r="JYO2" s="43"/>
      <c r="JYP2" s="43"/>
      <c r="JYQ2" s="43"/>
      <c r="JYR2" s="43"/>
      <c r="JYS2" s="43"/>
      <c r="JYT2" s="43"/>
      <c r="JYU2" s="43"/>
      <c r="JYV2" s="43"/>
      <c r="JYW2" s="43"/>
      <c r="JYX2" s="43"/>
      <c r="JYY2" s="43"/>
      <c r="JYZ2" s="43"/>
      <c r="JZA2" s="43"/>
      <c r="JZB2" s="43"/>
      <c r="JZC2" s="43"/>
      <c r="JZD2" s="43"/>
      <c r="JZE2" s="43"/>
      <c r="JZF2" s="43"/>
      <c r="JZG2" s="43"/>
      <c r="JZH2" s="43"/>
      <c r="JZI2" s="43"/>
      <c r="JZJ2" s="43"/>
      <c r="JZK2" s="43"/>
      <c r="JZL2" s="43"/>
      <c r="JZM2" s="43"/>
      <c r="JZN2" s="43"/>
      <c r="JZO2" s="43"/>
      <c r="JZP2" s="43"/>
      <c r="JZQ2" s="43"/>
      <c r="JZR2" s="43"/>
      <c r="JZS2" s="43"/>
      <c r="JZT2" s="43"/>
      <c r="JZU2" s="43"/>
      <c r="JZV2" s="43"/>
      <c r="JZW2" s="43"/>
      <c r="JZX2" s="43"/>
      <c r="JZY2" s="43"/>
      <c r="JZZ2" s="43"/>
      <c r="KAA2" s="43"/>
      <c r="KAB2" s="43"/>
      <c r="KAC2" s="43"/>
      <c r="KAD2" s="43"/>
      <c r="KAE2" s="43"/>
      <c r="KAF2" s="43"/>
      <c r="KAG2" s="43"/>
      <c r="KAH2" s="43"/>
      <c r="KAI2" s="43"/>
      <c r="KAJ2" s="43"/>
      <c r="KAK2" s="43"/>
      <c r="KAL2" s="43"/>
      <c r="KAM2" s="43"/>
      <c r="KAN2" s="43"/>
      <c r="KAO2" s="43"/>
      <c r="KAP2" s="43"/>
      <c r="KAQ2" s="43"/>
      <c r="KAR2" s="43"/>
      <c r="KAS2" s="43"/>
      <c r="KAT2" s="43"/>
      <c r="KAU2" s="43"/>
      <c r="KAV2" s="43"/>
      <c r="KAW2" s="43"/>
      <c r="KAX2" s="43"/>
      <c r="KAY2" s="43"/>
      <c r="KAZ2" s="43"/>
      <c r="KBA2" s="43"/>
      <c r="KBB2" s="43"/>
      <c r="KBC2" s="43"/>
      <c r="KBD2" s="43"/>
      <c r="KBE2" s="43"/>
      <c r="KBF2" s="43"/>
      <c r="KBG2" s="43"/>
      <c r="KBH2" s="43"/>
      <c r="KBI2" s="43"/>
      <c r="KBJ2" s="43"/>
      <c r="KBK2" s="43"/>
      <c r="KBL2" s="43"/>
      <c r="KBM2" s="43"/>
      <c r="KBN2" s="43"/>
      <c r="KBO2" s="43"/>
      <c r="KBP2" s="43"/>
      <c r="KBQ2" s="43"/>
      <c r="KBR2" s="43"/>
      <c r="KBS2" s="43"/>
      <c r="KBT2" s="43"/>
      <c r="KBU2" s="43"/>
      <c r="KBV2" s="43"/>
      <c r="KBW2" s="43"/>
      <c r="KBX2" s="43"/>
      <c r="KBY2" s="43"/>
      <c r="KBZ2" s="43"/>
      <c r="KCA2" s="43"/>
      <c r="KCB2" s="43"/>
      <c r="KCC2" s="43"/>
      <c r="KCD2" s="43"/>
      <c r="KCE2" s="43"/>
      <c r="KCF2" s="43"/>
      <c r="KCG2" s="43"/>
      <c r="KCH2" s="43"/>
      <c r="KCI2" s="43"/>
      <c r="KCJ2" s="43"/>
      <c r="KCK2" s="43"/>
      <c r="KCL2" s="43"/>
      <c r="KCM2" s="43"/>
      <c r="KCN2" s="43"/>
      <c r="KCO2" s="43"/>
      <c r="KCP2" s="43"/>
      <c r="KCQ2" s="43"/>
      <c r="KCR2" s="43"/>
      <c r="KCS2" s="43"/>
      <c r="KCT2" s="43"/>
      <c r="KCU2" s="43"/>
      <c r="KCV2" s="43"/>
      <c r="KCW2" s="43"/>
      <c r="KCX2" s="43"/>
      <c r="KCY2" s="43"/>
      <c r="KCZ2" s="43"/>
      <c r="KDA2" s="43"/>
      <c r="KDB2" s="43"/>
      <c r="KDC2" s="43"/>
      <c r="KDD2" s="43"/>
      <c r="KDE2" s="43"/>
      <c r="KDF2" s="43"/>
      <c r="KDG2" s="43"/>
      <c r="KDH2" s="43"/>
      <c r="KDI2" s="43"/>
      <c r="KDJ2" s="43"/>
      <c r="KDK2" s="43"/>
      <c r="KDL2" s="43"/>
      <c r="KDM2" s="43"/>
      <c r="KDN2" s="43"/>
      <c r="KDO2" s="43"/>
      <c r="KDP2" s="43"/>
      <c r="KDQ2" s="43"/>
      <c r="KDR2" s="43"/>
      <c r="KDS2" s="43"/>
      <c r="KDT2" s="43"/>
      <c r="KDU2" s="43"/>
      <c r="KDV2" s="43"/>
      <c r="KDW2" s="43"/>
      <c r="KDX2" s="43"/>
      <c r="KDY2" s="43"/>
      <c r="KDZ2" s="43"/>
      <c r="KEA2" s="43"/>
      <c r="KEB2" s="43"/>
      <c r="KEC2" s="43"/>
      <c r="KED2" s="43"/>
      <c r="KEE2" s="43"/>
      <c r="KEF2" s="43"/>
      <c r="KEG2" s="43"/>
      <c r="KEH2" s="43"/>
      <c r="KEI2" s="43"/>
      <c r="KEJ2" s="43"/>
      <c r="KEK2" s="43"/>
      <c r="KEL2" s="43"/>
      <c r="KEM2" s="43"/>
      <c r="KEN2" s="43"/>
      <c r="KEO2" s="43"/>
      <c r="KEP2" s="43"/>
      <c r="KEQ2" s="43"/>
      <c r="KER2" s="43"/>
      <c r="KES2" s="43"/>
      <c r="KET2" s="43"/>
      <c r="KEU2" s="43"/>
      <c r="KEV2" s="43"/>
      <c r="KEW2" s="43"/>
      <c r="KEX2" s="43"/>
      <c r="KEY2" s="43"/>
      <c r="KEZ2" s="43"/>
      <c r="KFA2" s="43"/>
      <c r="KFB2" s="43"/>
      <c r="KFC2" s="43"/>
      <c r="KFD2" s="43"/>
      <c r="KFE2" s="43"/>
      <c r="KFF2" s="43"/>
      <c r="KFG2" s="43"/>
      <c r="KFH2" s="43"/>
      <c r="KFI2" s="43"/>
      <c r="KFJ2" s="43"/>
      <c r="KFK2" s="43"/>
      <c r="KFL2" s="43"/>
      <c r="KFM2" s="43"/>
      <c r="KFN2" s="43"/>
      <c r="KFO2" s="43"/>
      <c r="KFP2" s="43"/>
      <c r="KFQ2" s="43"/>
      <c r="KFR2" s="43"/>
      <c r="KFS2" s="43"/>
      <c r="KFT2" s="43"/>
      <c r="KFU2" s="43"/>
      <c r="KFV2" s="43"/>
      <c r="KFW2" s="43"/>
      <c r="KFX2" s="43"/>
      <c r="KFY2" s="43"/>
      <c r="KFZ2" s="43"/>
      <c r="KGA2" s="43"/>
      <c r="KGB2" s="43"/>
      <c r="KGC2" s="43"/>
      <c r="KGD2" s="43"/>
      <c r="KGE2" s="43"/>
      <c r="KGF2" s="43"/>
      <c r="KGG2" s="43"/>
      <c r="KGH2" s="43"/>
      <c r="KGI2" s="43"/>
      <c r="KGJ2" s="43"/>
      <c r="KGK2" s="43"/>
      <c r="KGL2" s="43"/>
      <c r="KGM2" s="43"/>
      <c r="KGN2" s="43"/>
      <c r="KGO2" s="43"/>
      <c r="KGP2" s="43"/>
      <c r="KGQ2" s="43"/>
      <c r="KGR2" s="43"/>
      <c r="KGS2" s="43"/>
      <c r="KGT2" s="43"/>
      <c r="KGU2" s="43"/>
      <c r="KGV2" s="43"/>
      <c r="KGW2" s="43"/>
      <c r="KGX2" s="43"/>
      <c r="KGY2" s="43"/>
      <c r="KGZ2" s="43"/>
      <c r="KHA2" s="43"/>
      <c r="KHB2" s="43"/>
      <c r="KHC2" s="43"/>
      <c r="KHD2" s="43"/>
      <c r="KHE2" s="43"/>
      <c r="KHF2" s="43"/>
      <c r="KHG2" s="43"/>
      <c r="KHH2" s="43"/>
      <c r="KHI2" s="43"/>
      <c r="KHJ2" s="43"/>
      <c r="KHK2" s="43"/>
      <c r="KHL2" s="43"/>
      <c r="KHM2" s="43"/>
      <c r="KHN2" s="43"/>
      <c r="KHO2" s="43"/>
      <c r="KHP2" s="43"/>
      <c r="KHQ2" s="43"/>
      <c r="KHR2" s="43"/>
      <c r="KHS2" s="43"/>
      <c r="KHT2" s="43"/>
      <c r="KHU2" s="43"/>
      <c r="KHV2" s="43"/>
      <c r="KHW2" s="43"/>
      <c r="KHX2" s="43"/>
      <c r="KHY2" s="43"/>
      <c r="KHZ2" s="43"/>
      <c r="KIA2" s="43"/>
      <c r="KIB2" s="43"/>
      <c r="KIC2" s="43"/>
      <c r="KID2" s="43"/>
      <c r="KIE2" s="43"/>
      <c r="KIF2" s="43"/>
      <c r="KIG2" s="43"/>
      <c r="KIH2" s="43"/>
      <c r="KII2" s="43"/>
      <c r="KIJ2" s="43"/>
      <c r="KIK2" s="43"/>
      <c r="KIL2" s="43"/>
      <c r="KIM2" s="43"/>
      <c r="KIN2" s="43"/>
      <c r="KIO2" s="43"/>
      <c r="KIP2" s="43"/>
      <c r="KIQ2" s="43"/>
      <c r="KIR2" s="43"/>
      <c r="KIS2" s="43"/>
      <c r="KIT2" s="43"/>
      <c r="KIU2" s="43"/>
      <c r="KIV2" s="43"/>
      <c r="KIW2" s="43"/>
      <c r="KIX2" s="43"/>
      <c r="KIY2" s="43"/>
      <c r="KIZ2" s="43"/>
      <c r="KJA2" s="43"/>
      <c r="KJB2" s="43"/>
      <c r="KJC2" s="43"/>
      <c r="KJD2" s="43"/>
      <c r="KJE2" s="43"/>
      <c r="KJF2" s="43"/>
      <c r="KJG2" s="43"/>
      <c r="KJH2" s="43"/>
      <c r="KJI2" s="43"/>
      <c r="KJJ2" s="43"/>
      <c r="KJK2" s="43"/>
      <c r="KJL2" s="43"/>
      <c r="KJM2" s="43"/>
      <c r="KJN2" s="43"/>
      <c r="KJO2" s="43"/>
      <c r="KJP2" s="43"/>
      <c r="KJQ2" s="43"/>
      <c r="KJR2" s="43"/>
      <c r="KJS2" s="43"/>
      <c r="KJT2" s="43"/>
      <c r="KJU2" s="43"/>
      <c r="KJV2" s="43"/>
      <c r="KJW2" s="43"/>
      <c r="KJX2" s="43"/>
      <c r="KJY2" s="43"/>
      <c r="KJZ2" s="43"/>
      <c r="KKA2" s="43"/>
      <c r="KKB2" s="43"/>
      <c r="KKC2" s="43"/>
      <c r="KKD2" s="43"/>
      <c r="KKE2" s="43"/>
      <c r="KKF2" s="43"/>
      <c r="KKG2" s="43"/>
      <c r="KKH2" s="43"/>
      <c r="KKI2" s="43"/>
      <c r="KKJ2" s="43"/>
      <c r="KKK2" s="43"/>
      <c r="KKL2" s="43"/>
      <c r="KKM2" s="43"/>
      <c r="KKN2" s="43"/>
      <c r="KKO2" s="43"/>
      <c r="KKP2" s="43"/>
      <c r="KKQ2" s="43"/>
      <c r="KKR2" s="43"/>
      <c r="KKS2" s="43"/>
      <c r="KKT2" s="43"/>
      <c r="KKU2" s="43"/>
      <c r="KKV2" s="43"/>
      <c r="KKW2" s="43"/>
      <c r="KKX2" s="43"/>
      <c r="KKY2" s="43"/>
      <c r="KKZ2" s="43"/>
      <c r="KLA2" s="43"/>
      <c r="KLB2" s="43"/>
      <c r="KLC2" s="43"/>
      <c r="KLD2" s="43"/>
      <c r="KLE2" s="43"/>
      <c r="KLF2" s="43"/>
      <c r="KLG2" s="43"/>
      <c r="KLH2" s="43"/>
      <c r="KLI2" s="43"/>
      <c r="KLJ2" s="43"/>
      <c r="KLK2" s="43"/>
      <c r="KLL2" s="43"/>
      <c r="KLM2" s="43"/>
      <c r="KLN2" s="43"/>
      <c r="KLO2" s="43"/>
      <c r="KLP2" s="43"/>
      <c r="KLQ2" s="43"/>
      <c r="KLR2" s="43"/>
      <c r="KLS2" s="43"/>
      <c r="KLT2" s="43"/>
      <c r="KLU2" s="43"/>
      <c r="KLV2" s="43"/>
      <c r="KLW2" s="43"/>
      <c r="KLX2" s="43"/>
      <c r="KLY2" s="43"/>
      <c r="KLZ2" s="43"/>
      <c r="KMA2" s="43"/>
      <c r="KMB2" s="43"/>
      <c r="KMC2" s="43"/>
      <c r="KMD2" s="43"/>
      <c r="KME2" s="43"/>
      <c r="KMF2" s="43"/>
      <c r="KMG2" s="43"/>
      <c r="KMH2" s="43"/>
      <c r="KMI2" s="43"/>
      <c r="KMJ2" s="43"/>
      <c r="KMK2" s="43"/>
      <c r="KML2" s="43"/>
      <c r="KMM2" s="43"/>
      <c r="KMN2" s="43"/>
      <c r="KMO2" s="43"/>
      <c r="KMP2" s="43"/>
      <c r="KMQ2" s="43"/>
      <c r="KMR2" s="43"/>
      <c r="KMS2" s="43"/>
      <c r="KMT2" s="43"/>
      <c r="KMU2" s="43"/>
      <c r="KMV2" s="43"/>
      <c r="KMW2" s="43"/>
      <c r="KMX2" s="43"/>
      <c r="KMY2" s="43"/>
      <c r="KMZ2" s="43"/>
      <c r="KNA2" s="43"/>
      <c r="KNB2" s="43"/>
      <c r="KNC2" s="43"/>
      <c r="KND2" s="43"/>
      <c r="KNE2" s="43"/>
      <c r="KNF2" s="43"/>
      <c r="KNG2" s="43"/>
      <c r="KNH2" s="43"/>
      <c r="KNI2" s="43"/>
      <c r="KNJ2" s="43"/>
      <c r="KNK2" s="43"/>
      <c r="KNL2" s="43"/>
      <c r="KNM2" s="43"/>
      <c r="KNN2" s="43"/>
      <c r="KNO2" s="43"/>
      <c r="KNP2" s="43"/>
      <c r="KNQ2" s="43"/>
      <c r="KNR2" s="43"/>
      <c r="KNS2" s="43"/>
      <c r="KNT2" s="43"/>
      <c r="KNU2" s="43"/>
      <c r="KNV2" s="43"/>
      <c r="KNW2" s="43"/>
      <c r="KNX2" s="43"/>
      <c r="KNY2" s="43"/>
      <c r="KNZ2" s="43"/>
      <c r="KOA2" s="43"/>
      <c r="KOB2" s="43"/>
      <c r="KOC2" s="43"/>
      <c r="KOD2" s="43"/>
      <c r="KOE2" s="43"/>
      <c r="KOF2" s="43"/>
      <c r="KOG2" s="43"/>
      <c r="KOH2" s="43"/>
      <c r="KOI2" s="43"/>
      <c r="KOJ2" s="43"/>
      <c r="KOK2" s="43"/>
      <c r="KOL2" s="43"/>
      <c r="KOM2" s="43"/>
      <c r="KON2" s="43"/>
      <c r="KOO2" s="43"/>
      <c r="KOP2" s="43"/>
      <c r="KOQ2" s="43"/>
      <c r="KOR2" s="43"/>
      <c r="KOS2" s="43"/>
      <c r="KOT2" s="43"/>
      <c r="KOU2" s="43"/>
      <c r="KOV2" s="43"/>
      <c r="KOW2" s="43"/>
      <c r="KOX2" s="43"/>
      <c r="KOY2" s="43"/>
      <c r="KOZ2" s="43"/>
      <c r="KPA2" s="43"/>
      <c r="KPB2" s="43"/>
      <c r="KPC2" s="43"/>
      <c r="KPD2" s="43"/>
      <c r="KPE2" s="43"/>
      <c r="KPF2" s="43"/>
      <c r="KPG2" s="43"/>
      <c r="KPH2" s="43"/>
      <c r="KPI2" s="43"/>
      <c r="KPJ2" s="43"/>
      <c r="KPK2" s="43"/>
      <c r="KPL2" s="43"/>
      <c r="KPM2" s="43"/>
      <c r="KPN2" s="43"/>
      <c r="KPO2" s="43"/>
      <c r="KPP2" s="43"/>
      <c r="KPQ2" s="43"/>
      <c r="KPR2" s="43"/>
      <c r="KPS2" s="43"/>
      <c r="KPT2" s="43"/>
      <c r="KPU2" s="43"/>
      <c r="KPV2" s="43"/>
      <c r="KPW2" s="43"/>
      <c r="KPX2" s="43"/>
      <c r="KPY2" s="43"/>
      <c r="KPZ2" s="43"/>
      <c r="KQA2" s="43"/>
      <c r="KQB2" s="43"/>
      <c r="KQC2" s="43"/>
      <c r="KQD2" s="43"/>
      <c r="KQE2" s="43"/>
      <c r="KQF2" s="43"/>
      <c r="KQG2" s="43"/>
      <c r="KQH2" s="43"/>
      <c r="KQI2" s="43"/>
      <c r="KQJ2" s="43"/>
      <c r="KQK2" s="43"/>
      <c r="KQL2" s="43"/>
      <c r="KQM2" s="43"/>
      <c r="KQN2" s="43"/>
      <c r="KQO2" s="43"/>
      <c r="KQP2" s="43"/>
      <c r="KQQ2" s="43"/>
      <c r="KQR2" s="43"/>
      <c r="KQS2" s="43"/>
      <c r="KQT2" s="43"/>
      <c r="KQU2" s="43"/>
      <c r="KQV2" s="43"/>
      <c r="KQW2" s="43"/>
      <c r="KQX2" s="43"/>
      <c r="KQY2" s="43"/>
      <c r="KQZ2" s="43"/>
      <c r="KRA2" s="43"/>
      <c r="KRB2" s="43"/>
      <c r="KRC2" s="43"/>
      <c r="KRD2" s="43"/>
      <c r="KRE2" s="43"/>
      <c r="KRF2" s="43"/>
      <c r="KRG2" s="43"/>
      <c r="KRH2" s="43"/>
      <c r="KRI2" s="43"/>
      <c r="KRJ2" s="43"/>
      <c r="KRK2" s="43"/>
      <c r="KRL2" s="43"/>
      <c r="KRM2" s="43"/>
      <c r="KRN2" s="43"/>
      <c r="KRO2" s="43"/>
      <c r="KRP2" s="43"/>
      <c r="KRQ2" s="43"/>
      <c r="KRR2" s="43"/>
      <c r="KRS2" s="43"/>
      <c r="KRT2" s="43"/>
      <c r="KRU2" s="43"/>
      <c r="KRV2" s="43"/>
      <c r="KRW2" s="43"/>
      <c r="KRX2" s="43"/>
      <c r="KRY2" s="43"/>
      <c r="KRZ2" s="43"/>
      <c r="KSA2" s="43"/>
      <c r="KSB2" s="43"/>
      <c r="KSC2" s="43"/>
      <c r="KSD2" s="43"/>
      <c r="KSE2" s="43"/>
      <c r="KSF2" s="43"/>
      <c r="KSG2" s="43"/>
      <c r="KSH2" s="43"/>
      <c r="KSI2" s="43"/>
      <c r="KSJ2" s="43"/>
      <c r="KSK2" s="43"/>
      <c r="KSL2" s="43"/>
      <c r="KSM2" s="43"/>
      <c r="KSN2" s="43"/>
      <c r="KSO2" s="43"/>
      <c r="KSP2" s="43"/>
      <c r="KSQ2" s="43"/>
      <c r="KSR2" s="43"/>
      <c r="KSS2" s="43"/>
      <c r="KST2" s="43"/>
      <c r="KSU2" s="43"/>
      <c r="KSV2" s="43"/>
      <c r="KSW2" s="43"/>
      <c r="KSX2" s="43"/>
      <c r="KSY2" s="43"/>
      <c r="KSZ2" s="43"/>
      <c r="KTA2" s="43"/>
      <c r="KTB2" s="43"/>
      <c r="KTC2" s="43"/>
      <c r="KTD2" s="43"/>
      <c r="KTE2" s="43"/>
      <c r="KTF2" s="43"/>
      <c r="KTG2" s="43"/>
      <c r="KTH2" s="43"/>
      <c r="KTI2" s="43"/>
      <c r="KTJ2" s="43"/>
      <c r="KTK2" s="43"/>
      <c r="KTL2" s="43"/>
      <c r="KTM2" s="43"/>
      <c r="KTN2" s="43"/>
      <c r="KTO2" s="43"/>
      <c r="KTP2" s="43"/>
      <c r="KTQ2" s="43"/>
      <c r="KTR2" s="43"/>
      <c r="KTS2" s="43"/>
      <c r="KTT2" s="43"/>
      <c r="KTU2" s="43"/>
      <c r="KTV2" s="43"/>
      <c r="KTW2" s="43"/>
      <c r="KTX2" s="43"/>
      <c r="KTY2" s="43"/>
      <c r="KTZ2" s="43"/>
      <c r="KUA2" s="43"/>
      <c r="KUB2" s="43"/>
      <c r="KUC2" s="43"/>
      <c r="KUD2" s="43"/>
      <c r="KUE2" s="43"/>
      <c r="KUF2" s="43"/>
      <c r="KUG2" s="43"/>
      <c r="KUH2" s="43"/>
      <c r="KUI2" s="43"/>
      <c r="KUJ2" s="43"/>
      <c r="KUK2" s="43"/>
      <c r="KUL2" s="43"/>
      <c r="KUM2" s="43"/>
      <c r="KUN2" s="43"/>
      <c r="KUO2" s="43"/>
      <c r="KUP2" s="43"/>
      <c r="KUQ2" s="43"/>
      <c r="KUR2" s="43"/>
      <c r="KUS2" s="43"/>
      <c r="KUT2" s="43"/>
      <c r="KUU2" s="43"/>
      <c r="KUV2" s="43"/>
      <c r="KUW2" s="43"/>
      <c r="KUX2" s="43"/>
      <c r="KUY2" s="43"/>
      <c r="KUZ2" s="43"/>
      <c r="KVA2" s="43"/>
      <c r="KVB2" s="43"/>
      <c r="KVC2" s="43"/>
      <c r="KVD2" s="43"/>
      <c r="KVE2" s="43"/>
      <c r="KVF2" s="43"/>
      <c r="KVG2" s="43"/>
      <c r="KVH2" s="43"/>
      <c r="KVI2" s="43"/>
      <c r="KVJ2" s="43"/>
      <c r="KVK2" s="43"/>
      <c r="KVL2" s="43"/>
      <c r="KVM2" s="43"/>
      <c r="KVN2" s="43"/>
      <c r="KVO2" s="43"/>
      <c r="KVP2" s="43"/>
      <c r="KVQ2" s="43"/>
      <c r="KVR2" s="43"/>
      <c r="KVS2" s="43"/>
      <c r="KVT2" s="43"/>
      <c r="KVU2" s="43"/>
      <c r="KVV2" s="43"/>
      <c r="KVW2" s="43"/>
      <c r="KVX2" s="43"/>
      <c r="KVY2" s="43"/>
      <c r="KVZ2" s="43"/>
      <c r="KWA2" s="43"/>
      <c r="KWB2" s="43"/>
      <c r="KWC2" s="43"/>
      <c r="KWD2" s="43"/>
      <c r="KWE2" s="43"/>
      <c r="KWF2" s="43"/>
      <c r="KWG2" s="43"/>
      <c r="KWH2" s="43"/>
      <c r="KWI2" s="43"/>
      <c r="KWJ2" s="43"/>
      <c r="KWK2" s="43"/>
      <c r="KWL2" s="43"/>
      <c r="KWM2" s="43"/>
      <c r="KWN2" s="43"/>
      <c r="KWO2" s="43"/>
      <c r="KWP2" s="43"/>
      <c r="KWQ2" s="43"/>
      <c r="KWR2" s="43"/>
      <c r="KWS2" s="43"/>
      <c r="KWT2" s="43"/>
      <c r="KWU2" s="43"/>
      <c r="KWV2" s="43"/>
      <c r="KWW2" s="43"/>
      <c r="KWX2" s="43"/>
      <c r="KWY2" s="43"/>
      <c r="KWZ2" s="43"/>
      <c r="KXA2" s="43"/>
      <c r="KXB2" s="43"/>
      <c r="KXC2" s="43"/>
      <c r="KXD2" s="43"/>
      <c r="KXE2" s="43"/>
      <c r="KXF2" s="43"/>
      <c r="KXG2" s="43"/>
      <c r="KXH2" s="43"/>
      <c r="KXI2" s="43"/>
      <c r="KXJ2" s="43"/>
      <c r="KXK2" s="43"/>
      <c r="KXL2" s="43"/>
      <c r="KXM2" s="43"/>
      <c r="KXN2" s="43"/>
      <c r="KXO2" s="43"/>
      <c r="KXP2" s="43"/>
      <c r="KXQ2" s="43"/>
      <c r="KXR2" s="43"/>
      <c r="KXS2" s="43"/>
      <c r="KXT2" s="43"/>
      <c r="KXU2" s="43"/>
      <c r="KXV2" s="43"/>
      <c r="KXW2" s="43"/>
      <c r="KXX2" s="43"/>
      <c r="KXY2" s="43"/>
      <c r="KXZ2" s="43"/>
      <c r="KYA2" s="43"/>
      <c r="KYB2" s="43"/>
      <c r="KYC2" s="43"/>
      <c r="KYD2" s="43"/>
      <c r="KYE2" s="43"/>
      <c r="KYF2" s="43"/>
      <c r="KYG2" s="43"/>
      <c r="KYH2" s="43"/>
      <c r="KYI2" s="43"/>
      <c r="KYJ2" s="43"/>
      <c r="KYK2" s="43"/>
      <c r="KYL2" s="43"/>
      <c r="KYM2" s="43"/>
      <c r="KYN2" s="43"/>
      <c r="KYO2" s="43"/>
      <c r="KYP2" s="43"/>
      <c r="KYQ2" s="43"/>
      <c r="KYR2" s="43"/>
      <c r="KYS2" s="43"/>
      <c r="KYT2" s="43"/>
      <c r="KYU2" s="43"/>
      <c r="KYV2" s="43"/>
      <c r="KYW2" s="43"/>
      <c r="KYX2" s="43"/>
      <c r="KYY2" s="43"/>
      <c r="KYZ2" s="43"/>
      <c r="KZA2" s="43"/>
      <c r="KZB2" s="43"/>
      <c r="KZC2" s="43"/>
      <c r="KZD2" s="43"/>
      <c r="KZE2" s="43"/>
      <c r="KZF2" s="43"/>
      <c r="KZG2" s="43"/>
      <c r="KZH2" s="43"/>
      <c r="KZI2" s="43"/>
      <c r="KZJ2" s="43"/>
      <c r="KZK2" s="43"/>
      <c r="KZL2" s="43"/>
      <c r="KZM2" s="43"/>
      <c r="KZN2" s="43"/>
      <c r="KZO2" s="43"/>
      <c r="KZP2" s="43"/>
      <c r="KZQ2" s="43"/>
      <c r="KZR2" s="43"/>
      <c r="KZS2" s="43"/>
      <c r="KZT2" s="43"/>
      <c r="KZU2" s="43"/>
      <c r="KZV2" s="43"/>
      <c r="KZW2" s="43"/>
      <c r="KZX2" s="43"/>
      <c r="KZY2" s="43"/>
      <c r="KZZ2" s="43"/>
      <c r="LAA2" s="43"/>
      <c r="LAB2" s="43"/>
      <c r="LAC2" s="43"/>
      <c r="LAD2" s="43"/>
      <c r="LAE2" s="43"/>
      <c r="LAF2" s="43"/>
      <c r="LAG2" s="43"/>
      <c r="LAH2" s="43"/>
      <c r="LAI2" s="43"/>
      <c r="LAJ2" s="43"/>
      <c r="LAK2" s="43"/>
      <c r="LAL2" s="43"/>
      <c r="LAM2" s="43"/>
      <c r="LAN2" s="43"/>
      <c r="LAO2" s="43"/>
      <c r="LAP2" s="43"/>
      <c r="LAQ2" s="43"/>
      <c r="LAR2" s="43"/>
      <c r="LAS2" s="43"/>
      <c r="LAT2" s="43"/>
      <c r="LAU2" s="43"/>
      <c r="LAV2" s="43"/>
      <c r="LAW2" s="43"/>
      <c r="LAX2" s="43"/>
      <c r="LAY2" s="43"/>
      <c r="LAZ2" s="43"/>
      <c r="LBA2" s="43"/>
      <c r="LBB2" s="43"/>
      <c r="LBC2" s="43"/>
      <c r="LBD2" s="43"/>
      <c r="LBE2" s="43"/>
      <c r="LBF2" s="43"/>
      <c r="LBG2" s="43"/>
      <c r="LBH2" s="43"/>
      <c r="LBI2" s="43"/>
      <c r="LBJ2" s="43"/>
      <c r="LBK2" s="43"/>
      <c r="LBL2" s="43"/>
      <c r="LBM2" s="43"/>
      <c r="LBN2" s="43"/>
      <c r="LBO2" s="43"/>
      <c r="LBP2" s="43"/>
      <c r="LBQ2" s="43"/>
      <c r="LBR2" s="43"/>
      <c r="LBS2" s="43"/>
      <c r="LBT2" s="43"/>
      <c r="LBU2" s="43"/>
      <c r="LBV2" s="43"/>
      <c r="LBW2" s="43"/>
      <c r="LBX2" s="43"/>
      <c r="LBY2" s="43"/>
      <c r="LBZ2" s="43"/>
      <c r="LCA2" s="43"/>
      <c r="LCB2" s="43"/>
      <c r="LCC2" s="43"/>
      <c r="LCD2" s="43"/>
      <c r="LCE2" s="43"/>
      <c r="LCF2" s="43"/>
      <c r="LCG2" s="43"/>
      <c r="LCH2" s="43"/>
      <c r="LCI2" s="43"/>
      <c r="LCJ2" s="43"/>
      <c r="LCK2" s="43"/>
      <c r="LCL2" s="43"/>
      <c r="LCM2" s="43"/>
      <c r="LCN2" s="43"/>
      <c r="LCO2" s="43"/>
      <c r="LCP2" s="43"/>
      <c r="LCQ2" s="43"/>
      <c r="LCR2" s="43"/>
      <c r="LCS2" s="43"/>
      <c r="LCT2" s="43"/>
      <c r="LCU2" s="43"/>
      <c r="LCV2" s="43"/>
      <c r="LCW2" s="43"/>
      <c r="LCX2" s="43"/>
      <c r="LCY2" s="43"/>
      <c r="LCZ2" s="43"/>
      <c r="LDA2" s="43"/>
      <c r="LDB2" s="43"/>
      <c r="LDC2" s="43"/>
      <c r="LDD2" s="43"/>
      <c r="LDE2" s="43"/>
      <c r="LDF2" s="43"/>
      <c r="LDG2" s="43"/>
      <c r="LDH2" s="43"/>
      <c r="LDI2" s="43"/>
      <c r="LDJ2" s="43"/>
      <c r="LDK2" s="43"/>
      <c r="LDL2" s="43"/>
      <c r="LDM2" s="43"/>
      <c r="LDN2" s="43"/>
      <c r="LDO2" s="43"/>
      <c r="LDP2" s="43"/>
      <c r="LDQ2" s="43"/>
      <c r="LDR2" s="43"/>
      <c r="LDS2" s="43"/>
      <c r="LDT2" s="43"/>
      <c r="LDU2" s="43"/>
      <c r="LDV2" s="43"/>
      <c r="LDW2" s="43"/>
      <c r="LDX2" s="43"/>
      <c r="LDY2" s="43"/>
      <c r="LDZ2" s="43"/>
      <c r="LEA2" s="43"/>
      <c r="LEB2" s="43"/>
      <c r="LEC2" s="43"/>
      <c r="LED2" s="43"/>
      <c r="LEE2" s="43"/>
      <c r="LEF2" s="43"/>
      <c r="LEG2" s="43"/>
      <c r="LEH2" s="43"/>
      <c r="LEI2" s="43"/>
      <c r="LEJ2" s="43"/>
      <c r="LEK2" s="43"/>
      <c r="LEL2" s="43"/>
      <c r="LEM2" s="43"/>
      <c r="LEN2" s="43"/>
      <c r="LEO2" s="43"/>
      <c r="LEP2" s="43"/>
      <c r="LEQ2" s="43"/>
      <c r="LER2" s="43"/>
      <c r="LES2" s="43"/>
      <c r="LET2" s="43"/>
      <c r="LEU2" s="43"/>
      <c r="LEV2" s="43"/>
      <c r="LEW2" s="43"/>
      <c r="LEX2" s="43"/>
      <c r="LEY2" s="43"/>
      <c r="LEZ2" s="43"/>
      <c r="LFA2" s="43"/>
      <c r="LFB2" s="43"/>
      <c r="LFC2" s="43"/>
      <c r="LFD2" s="43"/>
      <c r="LFE2" s="43"/>
      <c r="LFF2" s="43"/>
      <c r="LFG2" s="43"/>
      <c r="LFH2" s="43"/>
      <c r="LFI2" s="43"/>
      <c r="LFJ2" s="43"/>
      <c r="LFK2" s="43"/>
      <c r="LFL2" s="43"/>
      <c r="LFM2" s="43"/>
      <c r="LFN2" s="43"/>
      <c r="LFO2" s="43"/>
      <c r="LFP2" s="43"/>
      <c r="LFQ2" s="43"/>
      <c r="LFR2" s="43"/>
      <c r="LFS2" s="43"/>
      <c r="LFT2" s="43"/>
      <c r="LFU2" s="43"/>
      <c r="LFV2" s="43"/>
      <c r="LFW2" s="43"/>
      <c r="LFX2" s="43"/>
      <c r="LFY2" s="43"/>
      <c r="LFZ2" s="43"/>
      <c r="LGA2" s="43"/>
      <c r="LGB2" s="43"/>
      <c r="LGC2" s="43"/>
      <c r="LGD2" s="43"/>
      <c r="LGE2" s="43"/>
      <c r="LGF2" s="43"/>
      <c r="LGG2" s="43"/>
      <c r="LGH2" s="43"/>
      <c r="LGI2" s="43"/>
      <c r="LGJ2" s="43"/>
      <c r="LGK2" s="43"/>
      <c r="LGL2" s="43"/>
      <c r="LGM2" s="43"/>
      <c r="LGN2" s="43"/>
      <c r="LGO2" s="43"/>
      <c r="LGP2" s="43"/>
      <c r="LGQ2" s="43"/>
      <c r="LGR2" s="43"/>
      <c r="LGS2" s="43"/>
      <c r="LGT2" s="43"/>
      <c r="LGU2" s="43"/>
      <c r="LGV2" s="43"/>
      <c r="LGW2" s="43"/>
      <c r="LGX2" s="43"/>
      <c r="LGY2" s="43"/>
      <c r="LGZ2" s="43"/>
      <c r="LHA2" s="43"/>
      <c r="LHB2" s="43"/>
      <c r="LHC2" s="43"/>
      <c r="LHD2" s="43"/>
      <c r="LHE2" s="43"/>
      <c r="LHF2" s="43"/>
      <c r="LHG2" s="43"/>
      <c r="LHH2" s="43"/>
      <c r="LHI2" s="43"/>
      <c r="LHJ2" s="43"/>
      <c r="LHK2" s="43"/>
      <c r="LHL2" s="43"/>
      <c r="LHM2" s="43"/>
      <c r="LHN2" s="43"/>
      <c r="LHO2" s="43"/>
      <c r="LHP2" s="43"/>
      <c r="LHQ2" s="43"/>
      <c r="LHR2" s="43"/>
      <c r="LHS2" s="43"/>
      <c r="LHT2" s="43"/>
      <c r="LHU2" s="43"/>
      <c r="LHV2" s="43"/>
      <c r="LHW2" s="43"/>
      <c r="LHX2" s="43"/>
      <c r="LHY2" s="43"/>
      <c r="LHZ2" s="43"/>
      <c r="LIA2" s="43"/>
      <c r="LIB2" s="43"/>
      <c r="LIC2" s="43"/>
      <c r="LID2" s="43"/>
      <c r="LIE2" s="43"/>
      <c r="LIF2" s="43"/>
      <c r="LIG2" s="43"/>
      <c r="LIH2" s="43"/>
      <c r="LII2" s="43"/>
      <c r="LIJ2" s="43"/>
      <c r="LIK2" s="43"/>
      <c r="LIL2" s="43"/>
      <c r="LIM2" s="43"/>
      <c r="LIN2" s="43"/>
      <c r="LIO2" s="43"/>
      <c r="LIP2" s="43"/>
      <c r="LIQ2" s="43"/>
      <c r="LIR2" s="43"/>
      <c r="LIS2" s="43"/>
      <c r="LIT2" s="43"/>
      <c r="LIU2" s="43"/>
      <c r="LIV2" s="43"/>
      <c r="LIW2" s="43"/>
      <c r="LIX2" s="43"/>
      <c r="LIY2" s="43"/>
      <c r="LIZ2" s="43"/>
      <c r="LJA2" s="43"/>
      <c r="LJB2" s="43"/>
      <c r="LJC2" s="43"/>
      <c r="LJD2" s="43"/>
      <c r="LJE2" s="43"/>
      <c r="LJF2" s="43"/>
      <c r="LJG2" s="43"/>
      <c r="LJH2" s="43"/>
      <c r="LJI2" s="43"/>
      <c r="LJJ2" s="43"/>
      <c r="LJK2" s="43"/>
      <c r="LJL2" s="43"/>
      <c r="LJM2" s="43"/>
      <c r="LJN2" s="43"/>
      <c r="LJO2" s="43"/>
      <c r="LJP2" s="43"/>
      <c r="LJQ2" s="43"/>
      <c r="LJR2" s="43"/>
      <c r="LJS2" s="43"/>
      <c r="LJT2" s="43"/>
      <c r="LJU2" s="43"/>
      <c r="LJV2" s="43"/>
      <c r="LJW2" s="43"/>
      <c r="LJX2" s="43"/>
      <c r="LJY2" s="43"/>
      <c r="LJZ2" s="43"/>
      <c r="LKA2" s="43"/>
      <c r="LKB2" s="43"/>
      <c r="LKC2" s="43"/>
      <c r="LKD2" s="43"/>
      <c r="LKE2" s="43"/>
      <c r="LKF2" s="43"/>
      <c r="LKG2" s="43"/>
      <c r="LKH2" s="43"/>
      <c r="LKI2" s="43"/>
      <c r="LKJ2" s="43"/>
      <c r="LKK2" s="43"/>
      <c r="LKL2" s="43"/>
      <c r="LKM2" s="43"/>
      <c r="LKN2" s="43"/>
      <c r="LKO2" s="43"/>
      <c r="LKP2" s="43"/>
      <c r="LKQ2" s="43"/>
      <c r="LKR2" s="43"/>
      <c r="LKS2" s="43"/>
      <c r="LKT2" s="43"/>
      <c r="LKU2" s="43"/>
      <c r="LKV2" s="43"/>
      <c r="LKW2" s="43"/>
      <c r="LKX2" s="43"/>
      <c r="LKY2" s="43"/>
      <c r="LKZ2" s="43"/>
      <c r="LLA2" s="43"/>
      <c r="LLB2" s="43"/>
      <c r="LLC2" s="43"/>
      <c r="LLD2" s="43"/>
      <c r="LLE2" s="43"/>
      <c r="LLF2" s="43"/>
      <c r="LLG2" s="43"/>
      <c r="LLH2" s="43"/>
      <c r="LLI2" s="43"/>
      <c r="LLJ2" s="43"/>
      <c r="LLK2" s="43"/>
      <c r="LLL2" s="43"/>
      <c r="LLM2" s="43"/>
      <c r="LLN2" s="43"/>
      <c r="LLO2" s="43"/>
      <c r="LLP2" s="43"/>
      <c r="LLQ2" s="43"/>
      <c r="LLR2" s="43"/>
      <c r="LLS2" s="43"/>
      <c r="LLT2" s="43"/>
      <c r="LLU2" s="43"/>
      <c r="LLV2" s="43"/>
      <c r="LLW2" s="43"/>
      <c r="LLX2" s="43"/>
      <c r="LLY2" s="43"/>
      <c r="LLZ2" s="43"/>
      <c r="LMA2" s="43"/>
      <c r="LMB2" s="43"/>
      <c r="LMC2" s="43"/>
      <c r="LMD2" s="43"/>
      <c r="LME2" s="43"/>
      <c r="LMF2" s="43"/>
      <c r="LMG2" s="43"/>
      <c r="LMH2" s="43"/>
      <c r="LMI2" s="43"/>
      <c r="LMJ2" s="43"/>
      <c r="LMK2" s="43"/>
      <c r="LML2" s="43"/>
      <c r="LMM2" s="43"/>
      <c r="LMN2" s="43"/>
      <c r="LMO2" s="43"/>
      <c r="LMP2" s="43"/>
      <c r="LMQ2" s="43"/>
      <c r="LMR2" s="43"/>
      <c r="LMS2" s="43"/>
      <c r="LMT2" s="43"/>
      <c r="LMU2" s="43"/>
      <c r="LMV2" s="43"/>
      <c r="LMW2" s="43"/>
      <c r="LMX2" s="43"/>
      <c r="LMY2" s="43"/>
      <c r="LMZ2" s="43"/>
      <c r="LNA2" s="43"/>
      <c r="LNB2" s="43"/>
      <c r="LNC2" s="43"/>
      <c r="LND2" s="43"/>
      <c r="LNE2" s="43"/>
      <c r="LNF2" s="43"/>
      <c r="LNG2" s="43"/>
      <c r="LNH2" s="43"/>
      <c r="LNI2" s="43"/>
      <c r="LNJ2" s="43"/>
      <c r="LNK2" s="43"/>
      <c r="LNL2" s="43"/>
      <c r="LNM2" s="43"/>
      <c r="LNN2" s="43"/>
      <c r="LNO2" s="43"/>
      <c r="LNP2" s="43"/>
      <c r="LNQ2" s="43"/>
      <c r="LNR2" s="43"/>
      <c r="LNS2" s="43"/>
      <c r="LNT2" s="43"/>
      <c r="LNU2" s="43"/>
      <c r="LNV2" s="43"/>
      <c r="LNW2" s="43"/>
      <c r="LNX2" s="43"/>
      <c r="LNY2" s="43"/>
      <c r="LNZ2" s="43"/>
      <c r="LOA2" s="43"/>
      <c r="LOB2" s="43"/>
      <c r="LOC2" s="43"/>
      <c r="LOD2" s="43"/>
      <c r="LOE2" s="43"/>
      <c r="LOF2" s="43"/>
      <c r="LOG2" s="43"/>
      <c r="LOH2" s="43"/>
      <c r="LOI2" s="43"/>
      <c r="LOJ2" s="43"/>
      <c r="LOK2" s="43"/>
      <c r="LOL2" s="43"/>
      <c r="LOM2" s="43"/>
      <c r="LON2" s="43"/>
      <c r="LOO2" s="43"/>
      <c r="LOP2" s="43"/>
      <c r="LOQ2" s="43"/>
      <c r="LOR2" s="43"/>
      <c r="LOS2" s="43"/>
      <c r="LOT2" s="43"/>
      <c r="LOU2" s="43"/>
      <c r="LOV2" s="43"/>
      <c r="LOW2" s="43"/>
      <c r="LOX2" s="43"/>
      <c r="LOY2" s="43"/>
      <c r="LOZ2" s="43"/>
      <c r="LPA2" s="43"/>
      <c r="LPB2" s="43"/>
      <c r="LPC2" s="43"/>
      <c r="LPD2" s="43"/>
      <c r="LPE2" s="43"/>
      <c r="LPF2" s="43"/>
      <c r="LPG2" s="43"/>
      <c r="LPH2" s="43"/>
      <c r="LPI2" s="43"/>
      <c r="LPJ2" s="43"/>
      <c r="LPK2" s="43"/>
      <c r="LPL2" s="43"/>
      <c r="LPM2" s="43"/>
      <c r="LPN2" s="43"/>
      <c r="LPO2" s="43"/>
      <c r="LPP2" s="43"/>
      <c r="LPQ2" s="43"/>
      <c r="LPR2" s="43"/>
      <c r="LPS2" s="43"/>
      <c r="LPT2" s="43"/>
      <c r="LPU2" s="43"/>
      <c r="LPV2" s="43"/>
      <c r="LPW2" s="43"/>
      <c r="LPX2" s="43"/>
      <c r="LPY2" s="43"/>
      <c r="LPZ2" s="43"/>
      <c r="LQA2" s="43"/>
      <c r="LQB2" s="43"/>
      <c r="LQC2" s="43"/>
      <c r="LQD2" s="43"/>
      <c r="LQE2" s="43"/>
      <c r="LQF2" s="43"/>
      <c r="LQG2" s="43"/>
      <c r="LQH2" s="43"/>
      <c r="LQI2" s="43"/>
      <c r="LQJ2" s="43"/>
      <c r="LQK2" s="43"/>
      <c r="LQL2" s="43"/>
      <c r="LQM2" s="43"/>
      <c r="LQN2" s="43"/>
      <c r="LQO2" s="43"/>
      <c r="LQP2" s="43"/>
      <c r="LQQ2" s="43"/>
      <c r="LQR2" s="43"/>
      <c r="LQS2" s="43"/>
      <c r="LQT2" s="43"/>
      <c r="LQU2" s="43"/>
      <c r="LQV2" s="43"/>
      <c r="LQW2" s="43"/>
      <c r="LQX2" s="43"/>
      <c r="LQY2" s="43"/>
      <c r="LQZ2" s="43"/>
      <c r="LRA2" s="43"/>
      <c r="LRB2" s="43"/>
      <c r="LRC2" s="43"/>
      <c r="LRD2" s="43"/>
      <c r="LRE2" s="43"/>
      <c r="LRF2" s="43"/>
      <c r="LRG2" s="43"/>
      <c r="LRH2" s="43"/>
      <c r="LRI2" s="43"/>
      <c r="LRJ2" s="43"/>
      <c r="LRK2" s="43"/>
      <c r="LRL2" s="43"/>
      <c r="LRM2" s="43"/>
      <c r="LRN2" s="43"/>
      <c r="LRO2" s="43"/>
      <c r="LRP2" s="43"/>
      <c r="LRQ2" s="43"/>
      <c r="LRR2" s="43"/>
      <c r="LRS2" s="43"/>
      <c r="LRT2" s="43"/>
      <c r="LRU2" s="43"/>
      <c r="LRV2" s="43"/>
      <c r="LRW2" s="43"/>
      <c r="LRX2" s="43"/>
      <c r="LRY2" s="43"/>
      <c r="LRZ2" s="43"/>
      <c r="LSA2" s="43"/>
      <c r="LSB2" s="43"/>
      <c r="LSC2" s="43"/>
      <c r="LSD2" s="43"/>
      <c r="LSE2" s="43"/>
      <c r="LSF2" s="43"/>
      <c r="LSG2" s="43"/>
      <c r="LSH2" s="43"/>
      <c r="LSI2" s="43"/>
      <c r="LSJ2" s="43"/>
      <c r="LSK2" s="43"/>
      <c r="LSL2" s="43"/>
      <c r="LSM2" s="43"/>
      <c r="LSN2" s="43"/>
      <c r="LSO2" s="43"/>
      <c r="LSP2" s="43"/>
      <c r="LSQ2" s="43"/>
      <c r="LSR2" s="43"/>
      <c r="LSS2" s="43"/>
      <c r="LST2" s="43"/>
      <c r="LSU2" s="43"/>
      <c r="LSV2" s="43"/>
      <c r="LSW2" s="43"/>
      <c r="LSX2" s="43"/>
      <c r="LSY2" s="43"/>
      <c r="LSZ2" s="43"/>
      <c r="LTA2" s="43"/>
      <c r="LTB2" s="43"/>
      <c r="LTC2" s="43"/>
      <c r="LTD2" s="43"/>
      <c r="LTE2" s="43"/>
      <c r="LTF2" s="43"/>
      <c r="LTG2" s="43"/>
      <c r="LTH2" s="43"/>
      <c r="LTI2" s="43"/>
      <c r="LTJ2" s="43"/>
      <c r="LTK2" s="43"/>
      <c r="LTL2" s="43"/>
      <c r="LTM2" s="43"/>
      <c r="LTN2" s="43"/>
      <c r="LTO2" s="43"/>
      <c r="LTP2" s="43"/>
      <c r="LTQ2" s="43"/>
      <c r="LTR2" s="43"/>
      <c r="LTS2" s="43"/>
      <c r="LTT2" s="43"/>
      <c r="LTU2" s="43"/>
      <c r="LTV2" s="43"/>
      <c r="LTW2" s="43"/>
      <c r="LTX2" s="43"/>
      <c r="LTY2" s="43"/>
      <c r="LTZ2" s="43"/>
      <c r="LUA2" s="43"/>
      <c r="LUB2" s="43"/>
      <c r="LUC2" s="43"/>
      <c r="LUD2" s="43"/>
      <c r="LUE2" s="43"/>
      <c r="LUF2" s="43"/>
      <c r="LUG2" s="43"/>
      <c r="LUH2" s="43"/>
      <c r="LUI2" s="43"/>
      <c r="LUJ2" s="43"/>
      <c r="LUK2" s="43"/>
      <c r="LUL2" s="43"/>
      <c r="LUM2" s="43"/>
      <c r="LUN2" s="43"/>
      <c r="LUO2" s="43"/>
      <c r="LUP2" s="43"/>
      <c r="LUQ2" s="43"/>
      <c r="LUR2" s="43"/>
      <c r="LUS2" s="43"/>
      <c r="LUT2" s="43"/>
      <c r="LUU2" s="43"/>
      <c r="LUV2" s="43"/>
      <c r="LUW2" s="43"/>
      <c r="LUX2" s="43"/>
      <c r="LUY2" s="43"/>
      <c r="LUZ2" s="43"/>
      <c r="LVA2" s="43"/>
      <c r="LVB2" s="43"/>
      <c r="LVC2" s="43"/>
      <c r="LVD2" s="43"/>
      <c r="LVE2" s="43"/>
      <c r="LVF2" s="43"/>
      <c r="LVG2" s="43"/>
      <c r="LVH2" s="43"/>
      <c r="LVI2" s="43"/>
      <c r="LVJ2" s="43"/>
      <c r="LVK2" s="43"/>
      <c r="LVL2" s="43"/>
      <c r="LVM2" s="43"/>
      <c r="LVN2" s="43"/>
      <c r="LVO2" s="43"/>
      <c r="LVP2" s="43"/>
      <c r="LVQ2" s="43"/>
      <c r="LVR2" s="43"/>
      <c r="LVS2" s="43"/>
      <c r="LVT2" s="43"/>
      <c r="LVU2" s="43"/>
      <c r="LVV2" s="43"/>
      <c r="LVW2" s="43"/>
      <c r="LVX2" s="43"/>
      <c r="LVY2" s="43"/>
      <c r="LVZ2" s="43"/>
      <c r="LWA2" s="43"/>
      <c r="LWB2" s="43"/>
      <c r="LWC2" s="43"/>
      <c r="LWD2" s="43"/>
      <c r="LWE2" s="43"/>
      <c r="LWF2" s="43"/>
      <c r="LWG2" s="43"/>
      <c r="LWH2" s="43"/>
      <c r="LWI2" s="43"/>
      <c r="LWJ2" s="43"/>
      <c r="LWK2" s="43"/>
      <c r="LWL2" s="43"/>
      <c r="LWM2" s="43"/>
      <c r="LWN2" s="43"/>
      <c r="LWO2" s="43"/>
      <c r="LWP2" s="43"/>
      <c r="LWQ2" s="43"/>
      <c r="LWR2" s="43"/>
      <c r="LWS2" s="43"/>
      <c r="LWT2" s="43"/>
      <c r="LWU2" s="43"/>
      <c r="LWV2" s="43"/>
      <c r="LWW2" s="43"/>
      <c r="LWX2" s="43"/>
      <c r="LWY2" s="43"/>
      <c r="LWZ2" s="43"/>
      <c r="LXA2" s="43"/>
      <c r="LXB2" s="43"/>
      <c r="LXC2" s="43"/>
      <c r="LXD2" s="43"/>
      <c r="LXE2" s="43"/>
      <c r="LXF2" s="43"/>
      <c r="LXG2" s="43"/>
      <c r="LXH2" s="43"/>
      <c r="LXI2" s="43"/>
      <c r="LXJ2" s="43"/>
      <c r="LXK2" s="43"/>
      <c r="LXL2" s="43"/>
      <c r="LXM2" s="43"/>
      <c r="LXN2" s="43"/>
      <c r="LXO2" s="43"/>
      <c r="LXP2" s="43"/>
      <c r="LXQ2" s="43"/>
      <c r="LXR2" s="43"/>
      <c r="LXS2" s="43"/>
      <c r="LXT2" s="43"/>
      <c r="LXU2" s="43"/>
      <c r="LXV2" s="43"/>
      <c r="LXW2" s="43"/>
      <c r="LXX2" s="43"/>
      <c r="LXY2" s="43"/>
      <c r="LXZ2" s="43"/>
      <c r="LYA2" s="43"/>
      <c r="LYB2" s="43"/>
      <c r="LYC2" s="43"/>
      <c r="LYD2" s="43"/>
      <c r="LYE2" s="43"/>
      <c r="LYF2" s="43"/>
      <c r="LYG2" s="43"/>
      <c r="LYH2" s="43"/>
      <c r="LYI2" s="43"/>
      <c r="LYJ2" s="43"/>
      <c r="LYK2" s="43"/>
      <c r="LYL2" s="43"/>
      <c r="LYM2" s="43"/>
      <c r="LYN2" s="43"/>
      <c r="LYO2" s="43"/>
      <c r="LYP2" s="43"/>
      <c r="LYQ2" s="43"/>
      <c r="LYR2" s="43"/>
      <c r="LYS2" s="43"/>
      <c r="LYT2" s="43"/>
      <c r="LYU2" s="43"/>
      <c r="LYV2" s="43"/>
      <c r="LYW2" s="43"/>
      <c r="LYX2" s="43"/>
      <c r="LYY2" s="43"/>
      <c r="LYZ2" s="43"/>
      <c r="LZA2" s="43"/>
      <c r="LZB2" s="43"/>
      <c r="LZC2" s="43"/>
      <c r="LZD2" s="43"/>
      <c r="LZE2" s="43"/>
      <c r="LZF2" s="43"/>
      <c r="LZG2" s="43"/>
      <c r="LZH2" s="43"/>
      <c r="LZI2" s="43"/>
      <c r="LZJ2" s="43"/>
      <c r="LZK2" s="43"/>
      <c r="LZL2" s="43"/>
      <c r="LZM2" s="43"/>
      <c r="LZN2" s="43"/>
      <c r="LZO2" s="43"/>
      <c r="LZP2" s="43"/>
      <c r="LZQ2" s="43"/>
      <c r="LZR2" s="43"/>
      <c r="LZS2" s="43"/>
      <c r="LZT2" s="43"/>
      <c r="LZU2" s="43"/>
      <c r="LZV2" s="43"/>
      <c r="LZW2" s="43"/>
      <c r="LZX2" s="43"/>
      <c r="LZY2" s="43"/>
      <c r="LZZ2" s="43"/>
      <c r="MAA2" s="43"/>
      <c r="MAB2" s="43"/>
      <c r="MAC2" s="43"/>
      <c r="MAD2" s="43"/>
      <c r="MAE2" s="43"/>
      <c r="MAF2" s="43"/>
      <c r="MAG2" s="43"/>
      <c r="MAH2" s="43"/>
      <c r="MAI2" s="43"/>
      <c r="MAJ2" s="43"/>
      <c r="MAK2" s="43"/>
      <c r="MAL2" s="43"/>
      <c r="MAM2" s="43"/>
      <c r="MAN2" s="43"/>
      <c r="MAO2" s="43"/>
      <c r="MAP2" s="43"/>
      <c r="MAQ2" s="43"/>
      <c r="MAR2" s="43"/>
      <c r="MAS2" s="43"/>
      <c r="MAT2" s="43"/>
      <c r="MAU2" s="43"/>
      <c r="MAV2" s="43"/>
      <c r="MAW2" s="43"/>
      <c r="MAX2" s="43"/>
      <c r="MAY2" s="43"/>
      <c r="MAZ2" s="43"/>
      <c r="MBA2" s="43"/>
      <c r="MBB2" s="43"/>
      <c r="MBC2" s="43"/>
      <c r="MBD2" s="43"/>
      <c r="MBE2" s="43"/>
      <c r="MBF2" s="43"/>
      <c r="MBG2" s="43"/>
      <c r="MBH2" s="43"/>
      <c r="MBI2" s="43"/>
      <c r="MBJ2" s="43"/>
      <c r="MBK2" s="43"/>
      <c r="MBL2" s="43"/>
      <c r="MBM2" s="43"/>
      <c r="MBN2" s="43"/>
      <c r="MBO2" s="43"/>
      <c r="MBP2" s="43"/>
      <c r="MBQ2" s="43"/>
      <c r="MBR2" s="43"/>
      <c r="MBS2" s="43"/>
      <c r="MBT2" s="43"/>
      <c r="MBU2" s="43"/>
      <c r="MBV2" s="43"/>
      <c r="MBW2" s="43"/>
      <c r="MBX2" s="43"/>
      <c r="MBY2" s="43"/>
      <c r="MBZ2" s="43"/>
      <c r="MCA2" s="43"/>
      <c r="MCB2" s="43"/>
      <c r="MCC2" s="43"/>
      <c r="MCD2" s="43"/>
      <c r="MCE2" s="43"/>
      <c r="MCF2" s="43"/>
      <c r="MCG2" s="43"/>
      <c r="MCH2" s="43"/>
      <c r="MCI2" s="43"/>
      <c r="MCJ2" s="43"/>
      <c r="MCK2" s="43"/>
      <c r="MCL2" s="43"/>
      <c r="MCM2" s="43"/>
      <c r="MCN2" s="43"/>
      <c r="MCO2" s="43"/>
      <c r="MCP2" s="43"/>
      <c r="MCQ2" s="43"/>
      <c r="MCR2" s="43"/>
      <c r="MCS2" s="43"/>
      <c r="MCT2" s="43"/>
      <c r="MCU2" s="43"/>
      <c r="MCV2" s="43"/>
      <c r="MCW2" s="43"/>
      <c r="MCX2" s="43"/>
      <c r="MCY2" s="43"/>
      <c r="MCZ2" s="43"/>
      <c r="MDA2" s="43"/>
      <c r="MDB2" s="43"/>
      <c r="MDC2" s="43"/>
      <c r="MDD2" s="43"/>
      <c r="MDE2" s="43"/>
      <c r="MDF2" s="43"/>
      <c r="MDG2" s="43"/>
      <c r="MDH2" s="43"/>
      <c r="MDI2" s="43"/>
      <c r="MDJ2" s="43"/>
      <c r="MDK2" s="43"/>
      <c r="MDL2" s="43"/>
      <c r="MDM2" s="43"/>
      <c r="MDN2" s="43"/>
      <c r="MDO2" s="43"/>
      <c r="MDP2" s="43"/>
      <c r="MDQ2" s="43"/>
      <c r="MDR2" s="43"/>
      <c r="MDS2" s="43"/>
      <c r="MDT2" s="43"/>
      <c r="MDU2" s="43"/>
      <c r="MDV2" s="43"/>
      <c r="MDW2" s="43"/>
      <c r="MDX2" s="43"/>
      <c r="MDY2" s="43"/>
      <c r="MDZ2" s="43"/>
      <c r="MEA2" s="43"/>
      <c r="MEB2" s="43"/>
      <c r="MEC2" s="43"/>
      <c r="MED2" s="43"/>
      <c r="MEE2" s="43"/>
      <c r="MEF2" s="43"/>
      <c r="MEG2" s="43"/>
      <c r="MEH2" s="43"/>
      <c r="MEI2" s="43"/>
      <c r="MEJ2" s="43"/>
      <c r="MEK2" s="43"/>
      <c r="MEL2" s="43"/>
      <c r="MEM2" s="43"/>
      <c r="MEN2" s="43"/>
      <c r="MEO2" s="43"/>
      <c r="MEP2" s="43"/>
      <c r="MEQ2" s="43"/>
      <c r="MER2" s="43"/>
      <c r="MES2" s="43"/>
      <c r="MET2" s="43"/>
      <c r="MEU2" s="43"/>
      <c r="MEV2" s="43"/>
      <c r="MEW2" s="43"/>
      <c r="MEX2" s="43"/>
      <c r="MEY2" s="43"/>
      <c r="MEZ2" s="43"/>
      <c r="MFA2" s="43"/>
      <c r="MFB2" s="43"/>
      <c r="MFC2" s="43"/>
      <c r="MFD2" s="43"/>
      <c r="MFE2" s="43"/>
      <c r="MFF2" s="43"/>
      <c r="MFG2" s="43"/>
      <c r="MFH2" s="43"/>
      <c r="MFI2" s="43"/>
      <c r="MFJ2" s="43"/>
      <c r="MFK2" s="43"/>
      <c r="MFL2" s="43"/>
      <c r="MFM2" s="43"/>
      <c r="MFN2" s="43"/>
      <c r="MFO2" s="43"/>
      <c r="MFP2" s="43"/>
      <c r="MFQ2" s="43"/>
      <c r="MFR2" s="43"/>
      <c r="MFS2" s="43"/>
      <c r="MFT2" s="43"/>
      <c r="MFU2" s="43"/>
      <c r="MFV2" s="43"/>
      <c r="MFW2" s="43"/>
      <c r="MFX2" s="43"/>
      <c r="MFY2" s="43"/>
      <c r="MFZ2" s="43"/>
      <c r="MGA2" s="43"/>
      <c r="MGB2" s="43"/>
      <c r="MGC2" s="43"/>
      <c r="MGD2" s="43"/>
      <c r="MGE2" s="43"/>
      <c r="MGF2" s="43"/>
      <c r="MGG2" s="43"/>
      <c r="MGH2" s="43"/>
      <c r="MGI2" s="43"/>
      <c r="MGJ2" s="43"/>
      <c r="MGK2" s="43"/>
      <c r="MGL2" s="43"/>
      <c r="MGM2" s="43"/>
      <c r="MGN2" s="43"/>
      <c r="MGO2" s="43"/>
      <c r="MGP2" s="43"/>
      <c r="MGQ2" s="43"/>
      <c r="MGR2" s="43"/>
      <c r="MGS2" s="43"/>
      <c r="MGT2" s="43"/>
      <c r="MGU2" s="43"/>
      <c r="MGV2" s="43"/>
      <c r="MGW2" s="43"/>
      <c r="MGX2" s="43"/>
      <c r="MGY2" s="43"/>
      <c r="MGZ2" s="43"/>
      <c r="MHA2" s="43"/>
      <c r="MHB2" s="43"/>
      <c r="MHC2" s="43"/>
      <c r="MHD2" s="43"/>
      <c r="MHE2" s="43"/>
      <c r="MHF2" s="43"/>
      <c r="MHG2" s="43"/>
      <c r="MHH2" s="43"/>
      <c r="MHI2" s="43"/>
      <c r="MHJ2" s="43"/>
      <c r="MHK2" s="43"/>
      <c r="MHL2" s="43"/>
      <c r="MHM2" s="43"/>
      <c r="MHN2" s="43"/>
      <c r="MHO2" s="43"/>
      <c r="MHP2" s="43"/>
      <c r="MHQ2" s="43"/>
      <c r="MHR2" s="43"/>
      <c r="MHS2" s="43"/>
      <c r="MHT2" s="43"/>
      <c r="MHU2" s="43"/>
      <c r="MHV2" s="43"/>
      <c r="MHW2" s="43"/>
      <c r="MHX2" s="43"/>
      <c r="MHY2" s="43"/>
      <c r="MHZ2" s="43"/>
      <c r="MIA2" s="43"/>
      <c r="MIB2" s="43"/>
      <c r="MIC2" s="43"/>
      <c r="MID2" s="43"/>
      <c r="MIE2" s="43"/>
      <c r="MIF2" s="43"/>
      <c r="MIG2" s="43"/>
      <c r="MIH2" s="43"/>
      <c r="MII2" s="43"/>
      <c r="MIJ2" s="43"/>
      <c r="MIK2" s="43"/>
      <c r="MIL2" s="43"/>
      <c r="MIM2" s="43"/>
      <c r="MIN2" s="43"/>
      <c r="MIO2" s="43"/>
      <c r="MIP2" s="43"/>
      <c r="MIQ2" s="43"/>
      <c r="MIR2" s="43"/>
      <c r="MIS2" s="43"/>
      <c r="MIT2" s="43"/>
      <c r="MIU2" s="43"/>
      <c r="MIV2" s="43"/>
      <c r="MIW2" s="43"/>
      <c r="MIX2" s="43"/>
      <c r="MIY2" s="43"/>
      <c r="MIZ2" s="43"/>
      <c r="MJA2" s="43"/>
      <c r="MJB2" s="43"/>
      <c r="MJC2" s="43"/>
      <c r="MJD2" s="43"/>
      <c r="MJE2" s="43"/>
      <c r="MJF2" s="43"/>
      <c r="MJG2" s="43"/>
      <c r="MJH2" s="43"/>
      <c r="MJI2" s="43"/>
      <c r="MJJ2" s="43"/>
      <c r="MJK2" s="43"/>
      <c r="MJL2" s="43"/>
      <c r="MJM2" s="43"/>
      <c r="MJN2" s="43"/>
      <c r="MJO2" s="43"/>
      <c r="MJP2" s="43"/>
      <c r="MJQ2" s="43"/>
      <c r="MJR2" s="43"/>
      <c r="MJS2" s="43"/>
      <c r="MJT2" s="43"/>
      <c r="MJU2" s="43"/>
      <c r="MJV2" s="43"/>
      <c r="MJW2" s="43"/>
      <c r="MJX2" s="43"/>
      <c r="MJY2" s="43"/>
      <c r="MJZ2" s="43"/>
      <c r="MKA2" s="43"/>
      <c r="MKB2" s="43"/>
      <c r="MKC2" s="43"/>
      <c r="MKD2" s="43"/>
      <c r="MKE2" s="43"/>
      <c r="MKF2" s="43"/>
      <c r="MKG2" s="43"/>
      <c r="MKH2" s="43"/>
      <c r="MKI2" s="43"/>
      <c r="MKJ2" s="43"/>
      <c r="MKK2" s="43"/>
      <c r="MKL2" s="43"/>
      <c r="MKM2" s="43"/>
      <c r="MKN2" s="43"/>
      <c r="MKO2" s="43"/>
      <c r="MKP2" s="43"/>
      <c r="MKQ2" s="43"/>
      <c r="MKR2" s="43"/>
      <c r="MKS2" s="43"/>
      <c r="MKT2" s="43"/>
      <c r="MKU2" s="43"/>
      <c r="MKV2" s="43"/>
      <c r="MKW2" s="43"/>
      <c r="MKX2" s="43"/>
      <c r="MKY2" s="43"/>
      <c r="MKZ2" s="43"/>
      <c r="MLA2" s="43"/>
      <c r="MLB2" s="43"/>
      <c r="MLC2" s="43"/>
      <c r="MLD2" s="43"/>
      <c r="MLE2" s="43"/>
      <c r="MLF2" s="43"/>
      <c r="MLG2" s="43"/>
      <c r="MLH2" s="43"/>
      <c r="MLI2" s="43"/>
      <c r="MLJ2" s="43"/>
      <c r="MLK2" s="43"/>
      <c r="MLL2" s="43"/>
      <c r="MLM2" s="43"/>
      <c r="MLN2" s="43"/>
      <c r="MLO2" s="43"/>
      <c r="MLP2" s="43"/>
      <c r="MLQ2" s="43"/>
      <c r="MLR2" s="43"/>
      <c r="MLS2" s="43"/>
      <c r="MLT2" s="43"/>
      <c r="MLU2" s="43"/>
      <c r="MLV2" s="43"/>
      <c r="MLW2" s="43"/>
      <c r="MLX2" s="43"/>
      <c r="MLY2" s="43"/>
      <c r="MLZ2" s="43"/>
      <c r="MMA2" s="43"/>
      <c r="MMB2" s="43"/>
      <c r="MMC2" s="43"/>
      <c r="MMD2" s="43"/>
      <c r="MME2" s="43"/>
      <c r="MMF2" s="43"/>
      <c r="MMG2" s="43"/>
      <c r="MMH2" s="43"/>
      <c r="MMI2" s="43"/>
      <c r="MMJ2" s="43"/>
      <c r="MMK2" s="43"/>
      <c r="MML2" s="43"/>
      <c r="MMM2" s="43"/>
      <c r="MMN2" s="43"/>
      <c r="MMO2" s="43"/>
      <c r="MMP2" s="43"/>
      <c r="MMQ2" s="43"/>
      <c r="MMR2" s="43"/>
      <c r="MMS2" s="43"/>
      <c r="MMT2" s="43"/>
      <c r="MMU2" s="43"/>
      <c r="MMV2" s="43"/>
      <c r="MMW2" s="43"/>
      <c r="MMX2" s="43"/>
      <c r="MMY2" s="43"/>
      <c r="MMZ2" s="43"/>
      <c r="MNA2" s="43"/>
      <c r="MNB2" s="43"/>
      <c r="MNC2" s="43"/>
      <c r="MND2" s="43"/>
      <c r="MNE2" s="43"/>
      <c r="MNF2" s="43"/>
      <c r="MNG2" s="43"/>
      <c r="MNH2" s="43"/>
      <c r="MNI2" s="43"/>
      <c r="MNJ2" s="43"/>
      <c r="MNK2" s="43"/>
      <c r="MNL2" s="43"/>
      <c r="MNM2" s="43"/>
      <c r="MNN2" s="43"/>
      <c r="MNO2" s="43"/>
      <c r="MNP2" s="43"/>
      <c r="MNQ2" s="43"/>
      <c r="MNR2" s="43"/>
      <c r="MNS2" s="43"/>
      <c r="MNT2" s="43"/>
      <c r="MNU2" s="43"/>
      <c r="MNV2" s="43"/>
      <c r="MNW2" s="43"/>
      <c r="MNX2" s="43"/>
      <c r="MNY2" s="43"/>
      <c r="MNZ2" s="43"/>
      <c r="MOA2" s="43"/>
      <c r="MOB2" s="43"/>
      <c r="MOC2" s="43"/>
      <c r="MOD2" s="43"/>
      <c r="MOE2" s="43"/>
      <c r="MOF2" s="43"/>
      <c r="MOG2" s="43"/>
      <c r="MOH2" s="43"/>
      <c r="MOI2" s="43"/>
      <c r="MOJ2" s="43"/>
      <c r="MOK2" s="43"/>
      <c r="MOL2" s="43"/>
      <c r="MOM2" s="43"/>
      <c r="MON2" s="43"/>
      <c r="MOO2" s="43"/>
      <c r="MOP2" s="43"/>
      <c r="MOQ2" s="43"/>
      <c r="MOR2" s="43"/>
      <c r="MOS2" s="43"/>
      <c r="MOT2" s="43"/>
      <c r="MOU2" s="43"/>
      <c r="MOV2" s="43"/>
      <c r="MOW2" s="43"/>
      <c r="MOX2" s="43"/>
      <c r="MOY2" s="43"/>
      <c r="MOZ2" s="43"/>
      <c r="MPA2" s="43"/>
      <c r="MPB2" s="43"/>
      <c r="MPC2" s="43"/>
      <c r="MPD2" s="43"/>
      <c r="MPE2" s="43"/>
      <c r="MPF2" s="43"/>
      <c r="MPG2" s="43"/>
      <c r="MPH2" s="43"/>
      <c r="MPI2" s="43"/>
      <c r="MPJ2" s="43"/>
      <c r="MPK2" s="43"/>
      <c r="MPL2" s="43"/>
      <c r="MPM2" s="43"/>
      <c r="MPN2" s="43"/>
      <c r="MPO2" s="43"/>
      <c r="MPP2" s="43"/>
      <c r="MPQ2" s="43"/>
      <c r="MPR2" s="43"/>
      <c r="MPS2" s="43"/>
      <c r="MPT2" s="43"/>
      <c r="MPU2" s="43"/>
      <c r="MPV2" s="43"/>
      <c r="MPW2" s="43"/>
      <c r="MPX2" s="43"/>
      <c r="MPY2" s="43"/>
      <c r="MPZ2" s="43"/>
      <c r="MQA2" s="43"/>
      <c r="MQB2" s="43"/>
      <c r="MQC2" s="43"/>
      <c r="MQD2" s="43"/>
      <c r="MQE2" s="43"/>
      <c r="MQF2" s="43"/>
      <c r="MQG2" s="43"/>
      <c r="MQH2" s="43"/>
      <c r="MQI2" s="43"/>
      <c r="MQJ2" s="43"/>
      <c r="MQK2" s="43"/>
      <c r="MQL2" s="43"/>
      <c r="MQM2" s="43"/>
      <c r="MQN2" s="43"/>
      <c r="MQO2" s="43"/>
      <c r="MQP2" s="43"/>
      <c r="MQQ2" s="43"/>
      <c r="MQR2" s="43"/>
      <c r="MQS2" s="43"/>
      <c r="MQT2" s="43"/>
      <c r="MQU2" s="43"/>
      <c r="MQV2" s="43"/>
      <c r="MQW2" s="43"/>
      <c r="MQX2" s="43"/>
      <c r="MQY2" s="43"/>
      <c r="MQZ2" s="43"/>
      <c r="MRA2" s="43"/>
      <c r="MRB2" s="43"/>
      <c r="MRC2" s="43"/>
      <c r="MRD2" s="43"/>
      <c r="MRE2" s="43"/>
      <c r="MRF2" s="43"/>
      <c r="MRG2" s="43"/>
      <c r="MRH2" s="43"/>
      <c r="MRI2" s="43"/>
      <c r="MRJ2" s="43"/>
      <c r="MRK2" s="43"/>
      <c r="MRL2" s="43"/>
      <c r="MRM2" s="43"/>
      <c r="MRN2" s="43"/>
      <c r="MRO2" s="43"/>
      <c r="MRP2" s="43"/>
      <c r="MRQ2" s="43"/>
      <c r="MRR2" s="43"/>
      <c r="MRS2" s="43"/>
      <c r="MRT2" s="43"/>
      <c r="MRU2" s="43"/>
      <c r="MRV2" s="43"/>
      <c r="MRW2" s="43"/>
      <c r="MRX2" s="43"/>
      <c r="MRY2" s="43"/>
      <c r="MRZ2" s="43"/>
      <c r="MSA2" s="43"/>
      <c r="MSB2" s="43"/>
      <c r="MSC2" s="43"/>
      <c r="MSD2" s="43"/>
      <c r="MSE2" s="43"/>
      <c r="MSF2" s="43"/>
      <c r="MSG2" s="43"/>
      <c r="MSH2" s="43"/>
      <c r="MSI2" s="43"/>
      <c r="MSJ2" s="43"/>
      <c r="MSK2" s="43"/>
      <c r="MSL2" s="43"/>
      <c r="MSM2" s="43"/>
      <c r="MSN2" s="43"/>
      <c r="MSO2" s="43"/>
      <c r="MSP2" s="43"/>
      <c r="MSQ2" s="43"/>
      <c r="MSR2" s="43"/>
      <c r="MSS2" s="43"/>
      <c r="MST2" s="43"/>
      <c r="MSU2" s="43"/>
      <c r="MSV2" s="43"/>
      <c r="MSW2" s="43"/>
      <c r="MSX2" s="43"/>
      <c r="MSY2" s="43"/>
      <c r="MSZ2" s="43"/>
      <c r="MTA2" s="43"/>
      <c r="MTB2" s="43"/>
      <c r="MTC2" s="43"/>
      <c r="MTD2" s="43"/>
      <c r="MTE2" s="43"/>
      <c r="MTF2" s="43"/>
      <c r="MTG2" s="43"/>
      <c r="MTH2" s="43"/>
      <c r="MTI2" s="43"/>
      <c r="MTJ2" s="43"/>
      <c r="MTK2" s="43"/>
      <c r="MTL2" s="43"/>
      <c r="MTM2" s="43"/>
      <c r="MTN2" s="43"/>
      <c r="MTO2" s="43"/>
      <c r="MTP2" s="43"/>
      <c r="MTQ2" s="43"/>
      <c r="MTR2" s="43"/>
      <c r="MTS2" s="43"/>
      <c r="MTT2" s="43"/>
      <c r="MTU2" s="43"/>
      <c r="MTV2" s="43"/>
      <c r="MTW2" s="43"/>
      <c r="MTX2" s="43"/>
      <c r="MTY2" s="43"/>
      <c r="MTZ2" s="43"/>
      <c r="MUA2" s="43"/>
      <c r="MUB2" s="43"/>
      <c r="MUC2" s="43"/>
      <c r="MUD2" s="43"/>
      <c r="MUE2" s="43"/>
      <c r="MUF2" s="43"/>
      <c r="MUG2" s="43"/>
      <c r="MUH2" s="43"/>
      <c r="MUI2" s="43"/>
      <c r="MUJ2" s="43"/>
      <c r="MUK2" s="43"/>
      <c r="MUL2" s="43"/>
      <c r="MUM2" s="43"/>
      <c r="MUN2" s="43"/>
      <c r="MUO2" s="43"/>
      <c r="MUP2" s="43"/>
      <c r="MUQ2" s="43"/>
      <c r="MUR2" s="43"/>
      <c r="MUS2" s="43"/>
      <c r="MUT2" s="43"/>
      <c r="MUU2" s="43"/>
      <c r="MUV2" s="43"/>
      <c r="MUW2" s="43"/>
      <c r="MUX2" s="43"/>
      <c r="MUY2" s="43"/>
      <c r="MUZ2" s="43"/>
      <c r="MVA2" s="43"/>
      <c r="MVB2" s="43"/>
      <c r="MVC2" s="43"/>
      <c r="MVD2" s="43"/>
      <c r="MVE2" s="43"/>
      <c r="MVF2" s="43"/>
      <c r="MVG2" s="43"/>
      <c r="MVH2" s="43"/>
      <c r="MVI2" s="43"/>
      <c r="MVJ2" s="43"/>
      <c r="MVK2" s="43"/>
      <c r="MVL2" s="43"/>
      <c r="MVM2" s="43"/>
      <c r="MVN2" s="43"/>
      <c r="MVO2" s="43"/>
      <c r="MVP2" s="43"/>
      <c r="MVQ2" s="43"/>
      <c r="MVR2" s="43"/>
      <c r="MVS2" s="43"/>
      <c r="MVT2" s="43"/>
      <c r="MVU2" s="43"/>
      <c r="MVV2" s="43"/>
      <c r="MVW2" s="43"/>
      <c r="MVX2" s="43"/>
      <c r="MVY2" s="43"/>
      <c r="MVZ2" s="43"/>
      <c r="MWA2" s="43"/>
      <c r="MWB2" s="43"/>
      <c r="MWC2" s="43"/>
      <c r="MWD2" s="43"/>
      <c r="MWE2" s="43"/>
      <c r="MWF2" s="43"/>
      <c r="MWG2" s="43"/>
      <c r="MWH2" s="43"/>
      <c r="MWI2" s="43"/>
      <c r="MWJ2" s="43"/>
      <c r="MWK2" s="43"/>
      <c r="MWL2" s="43"/>
      <c r="MWM2" s="43"/>
      <c r="MWN2" s="43"/>
      <c r="MWO2" s="43"/>
      <c r="MWP2" s="43"/>
      <c r="MWQ2" s="43"/>
      <c r="MWR2" s="43"/>
      <c r="MWS2" s="43"/>
      <c r="MWT2" s="43"/>
      <c r="MWU2" s="43"/>
      <c r="MWV2" s="43"/>
      <c r="MWW2" s="43"/>
      <c r="MWX2" s="43"/>
      <c r="MWY2" s="43"/>
      <c r="MWZ2" s="43"/>
      <c r="MXA2" s="43"/>
      <c r="MXB2" s="43"/>
      <c r="MXC2" s="43"/>
      <c r="MXD2" s="43"/>
      <c r="MXE2" s="43"/>
      <c r="MXF2" s="43"/>
      <c r="MXG2" s="43"/>
      <c r="MXH2" s="43"/>
      <c r="MXI2" s="43"/>
      <c r="MXJ2" s="43"/>
      <c r="MXK2" s="43"/>
      <c r="MXL2" s="43"/>
      <c r="MXM2" s="43"/>
      <c r="MXN2" s="43"/>
      <c r="MXO2" s="43"/>
      <c r="MXP2" s="43"/>
      <c r="MXQ2" s="43"/>
      <c r="MXR2" s="43"/>
      <c r="MXS2" s="43"/>
      <c r="MXT2" s="43"/>
      <c r="MXU2" s="43"/>
      <c r="MXV2" s="43"/>
      <c r="MXW2" s="43"/>
      <c r="MXX2" s="43"/>
      <c r="MXY2" s="43"/>
      <c r="MXZ2" s="43"/>
      <c r="MYA2" s="43"/>
      <c r="MYB2" s="43"/>
      <c r="MYC2" s="43"/>
      <c r="MYD2" s="43"/>
      <c r="MYE2" s="43"/>
      <c r="MYF2" s="43"/>
      <c r="MYG2" s="43"/>
      <c r="MYH2" s="43"/>
      <c r="MYI2" s="43"/>
      <c r="MYJ2" s="43"/>
      <c r="MYK2" s="43"/>
      <c r="MYL2" s="43"/>
      <c r="MYM2" s="43"/>
      <c r="MYN2" s="43"/>
      <c r="MYO2" s="43"/>
      <c r="MYP2" s="43"/>
      <c r="MYQ2" s="43"/>
      <c r="MYR2" s="43"/>
      <c r="MYS2" s="43"/>
      <c r="MYT2" s="43"/>
      <c r="MYU2" s="43"/>
      <c r="MYV2" s="43"/>
      <c r="MYW2" s="43"/>
      <c r="MYX2" s="43"/>
      <c r="MYY2" s="43"/>
      <c r="MYZ2" s="43"/>
      <c r="MZA2" s="43"/>
      <c r="MZB2" s="43"/>
      <c r="MZC2" s="43"/>
      <c r="MZD2" s="43"/>
      <c r="MZE2" s="43"/>
      <c r="MZF2" s="43"/>
      <c r="MZG2" s="43"/>
      <c r="MZH2" s="43"/>
      <c r="MZI2" s="43"/>
      <c r="MZJ2" s="43"/>
      <c r="MZK2" s="43"/>
      <c r="MZL2" s="43"/>
      <c r="MZM2" s="43"/>
      <c r="MZN2" s="43"/>
      <c r="MZO2" s="43"/>
      <c r="MZP2" s="43"/>
      <c r="MZQ2" s="43"/>
      <c r="MZR2" s="43"/>
      <c r="MZS2" s="43"/>
      <c r="MZT2" s="43"/>
      <c r="MZU2" s="43"/>
      <c r="MZV2" s="43"/>
      <c r="MZW2" s="43"/>
      <c r="MZX2" s="43"/>
      <c r="MZY2" s="43"/>
      <c r="MZZ2" s="43"/>
      <c r="NAA2" s="43"/>
      <c r="NAB2" s="43"/>
      <c r="NAC2" s="43"/>
      <c r="NAD2" s="43"/>
      <c r="NAE2" s="43"/>
      <c r="NAF2" s="43"/>
      <c r="NAG2" s="43"/>
      <c r="NAH2" s="43"/>
      <c r="NAI2" s="43"/>
      <c r="NAJ2" s="43"/>
      <c r="NAK2" s="43"/>
      <c r="NAL2" s="43"/>
      <c r="NAM2" s="43"/>
      <c r="NAN2" s="43"/>
      <c r="NAO2" s="43"/>
      <c r="NAP2" s="43"/>
      <c r="NAQ2" s="43"/>
      <c r="NAR2" s="43"/>
      <c r="NAS2" s="43"/>
      <c r="NAT2" s="43"/>
      <c r="NAU2" s="43"/>
      <c r="NAV2" s="43"/>
      <c r="NAW2" s="43"/>
      <c r="NAX2" s="43"/>
      <c r="NAY2" s="43"/>
      <c r="NAZ2" s="43"/>
      <c r="NBA2" s="43"/>
      <c r="NBB2" s="43"/>
      <c r="NBC2" s="43"/>
      <c r="NBD2" s="43"/>
      <c r="NBE2" s="43"/>
      <c r="NBF2" s="43"/>
      <c r="NBG2" s="43"/>
      <c r="NBH2" s="43"/>
      <c r="NBI2" s="43"/>
      <c r="NBJ2" s="43"/>
      <c r="NBK2" s="43"/>
      <c r="NBL2" s="43"/>
      <c r="NBM2" s="43"/>
      <c r="NBN2" s="43"/>
      <c r="NBO2" s="43"/>
      <c r="NBP2" s="43"/>
      <c r="NBQ2" s="43"/>
      <c r="NBR2" s="43"/>
      <c r="NBS2" s="43"/>
      <c r="NBT2" s="43"/>
      <c r="NBU2" s="43"/>
      <c r="NBV2" s="43"/>
      <c r="NBW2" s="43"/>
      <c r="NBX2" s="43"/>
      <c r="NBY2" s="43"/>
      <c r="NBZ2" s="43"/>
      <c r="NCA2" s="43"/>
      <c r="NCB2" s="43"/>
      <c r="NCC2" s="43"/>
      <c r="NCD2" s="43"/>
      <c r="NCE2" s="43"/>
      <c r="NCF2" s="43"/>
      <c r="NCG2" s="43"/>
      <c r="NCH2" s="43"/>
      <c r="NCI2" s="43"/>
      <c r="NCJ2" s="43"/>
      <c r="NCK2" s="43"/>
      <c r="NCL2" s="43"/>
      <c r="NCM2" s="43"/>
      <c r="NCN2" s="43"/>
      <c r="NCO2" s="43"/>
      <c r="NCP2" s="43"/>
      <c r="NCQ2" s="43"/>
      <c r="NCR2" s="43"/>
      <c r="NCS2" s="43"/>
      <c r="NCT2" s="43"/>
      <c r="NCU2" s="43"/>
      <c r="NCV2" s="43"/>
      <c r="NCW2" s="43"/>
      <c r="NCX2" s="43"/>
      <c r="NCY2" s="43"/>
      <c r="NCZ2" s="43"/>
      <c r="NDA2" s="43"/>
      <c r="NDB2" s="43"/>
      <c r="NDC2" s="43"/>
      <c r="NDD2" s="43"/>
      <c r="NDE2" s="43"/>
      <c r="NDF2" s="43"/>
      <c r="NDG2" s="43"/>
      <c r="NDH2" s="43"/>
      <c r="NDI2" s="43"/>
      <c r="NDJ2" s="43"/>
      <c r="NDK2" s="43"/>
      <c r="NDL2" s="43"/>
      <c r="NDM2" s="43"/>
      <c r="NDN2" s="43"/>
      <c r="NDO2" s="43"/>
      <c r="NDP2" s="43"/>
      <c r="NDQ2" s="43"/>
      <c r="NDR2" s="43"/>
      <c r="NDS2" s="43"/>
      <c r="NDT2" s="43"/>
      <c r="NDU2" s="43"/>
      <c r="NDV2" s="43"/>
      <c r="NDW2" s="43"/>
      <c r="NDX2" s="43"/>
      <c r="NDY2" s="43"/>
      <c r="NDZ2" s="43"/>
      <c r="NEA2" s="43"/>
      <c r="NEB2" s="43"/>
      <c r="NEC2" s="43"/>
      <c r="NED2" s="43"/>
      <c r="NEE2" s="43"/>
      <c r="NEF2" s="43"/>
      <c r="NEG2" s="43"/>
      <c r="NEH2" s="43"/>
      <c r="NEI2" s="43"/>
      <c r="NEJ2" s="43"/>
      <c r="NEK2" s="43"/>
      <c r="NEL2" s="43"/>
      <c r="NEM2" s="43"/>
      <c r="NEN2" s="43"/>
      <c r="NEO2" s="43"/>
      <c r="NEP2" s="43"/>
      <c r="NEQ2" s="43"/>
      <c r="NER2" s="43"/>
      <c r="NES2" s="43"/>
      <c r="NET2" s="43"/>
      <c r="NEU2" s="43"/>
      <c r="NEV2" s="43"/>
      <c r="NEW2" s="43"/>
      <c r="NEX2" s="43"/>
      <c r="NEY2" s="43"/>
      <c r="NEZ2" s="43"/>
      <c r="NFA2" s="43"/>
      <c r="NFB2" s="43"/>
      <c r="NFC2" s="43"/>
      <c r="NFD2" s="43"/>
      <c r="NFE2" s="43"/>
      <c r="NFF2" s="43"/>
      <c r="NFG2" s="43"/>
      <c r="NFH2" s="43"/>
      <c r="NFI2" s="43"/>
      <c r="NFJ2" s="43"/>
      <c r="NFK2" s="43"/>
      <c r="NFL2" s="43"/>
      <c r="NFM2" s="43"/>
      <c r="NFN2" s="43"/>
      <c r="NFO2" s="43"/>
      <c r="NFP2" s="43"/>
      <c r="NFQ2" s="43"/>
      <c r="NFR2" s="43"/>
      <c r="NFS2" s="43"/>
      <c r="NFT2" s="43"/>
      <c r="NFU2" s="43"/>
      <c r="NFV2" s="43"/>
      <c r="NFW2" s="43"/>
      <c r="NFX2" s="43"/>
      <c r="NFY2" s="43"/>
      <c r="NFZ2" s="43"/>
      <c r="NGA2" s="43"/>
      <c r="NGB2" s="43"/>
      <c r="NGC2" s="43"/>
      <c r="NGD2" s="43"/>
      <c r="NGE2" s="43"/>
      <c r="NGF2" s="43"/>
      <c r="NGG2" s="43"/>
      <c r="NGH2" s="43"/>
      <c r="NGI2" s="43"/>
      <c r="NGJ2" s="43"/>
      <c r="NGK2" s="43"/>
      <c r="NGL2" s="43"/>
      <c r="NGM2" s="43"/>
      <c r="NGN2" s="43"/>
      <c r="NGO2" s="43"/>
      <c r="NGP2" s="43"/>
      <c r="NGQ2" s="43"/>
      <c r="NGR2" s="43"/>
      <c r="NGS2" s="43"/>
      <c r="NGT2" s="43"/>
      <c r="NGU2" s="43"/>
      <c r="NGV2" s="43"/>
      <c r="NGW2" s="43"/>
      <c r="NGX2" s="43"/>
      <c r="NGY2" s="43"/>
      <c r="NGZ2" s="43"/>
      <c r="NHA2" s="43"/>
      <c r="NHB2" s="43"/>
      <c r="NHC2" s="43"/>
      <c r="NHD2" s="43"/>
      <c r="NHE2" s="43"/>
      <c r="NHF2" s="43"/>
      <c r="NHG2" s="43"/>
      <c r="NHH2" s="43"/>
      <c r="NHI2" s="43"/>
      <c r="NHJ2" s="43"/>
      <c r="NHK2" s="43"/>
      <c r="NHL2" s="43"/>
      <c r="NHM2" s="43"/>
      <c r="NHN2" s="43"/>
      <c r="NHO2" s="43"/>
      <c r="NHP2" s="43"/>
      <c r="NHQ2" s="43"/>
      <c r="NHR2" s="43"/>
      <c r="NHS2" s="43"/>
      <c r="NHT2" s="43"/>
      <c r="NHU2" s="43"/>
      <c r="NHV2" s="43"/>
      <c r="NHW2" s="43"/>
      <c r="NHX2" s="43"/>
      <c r="NHY2" s="43"/>
      <c r="NHZ2" s="43"/>
      <c r="NIA2" s="43"/>
      <c r="NIB2" s="43"/>
      <c r="NIC2" s="43"/>
      <c r="NID2" s="43"/>
      <c r="NIE2" s="43"/>
      <c r="NIF2" s="43"/>
      <c r="NIG2" s="43"/>
      <c r="NIH2" s="43"/>
      <c r="NII2" s="43"/>
      <c r="NIJ2" s="43"/>
      <c r="NIK2" s="43"/>
      <c r="NIL2" s="43"/>
      <c r="NIM2" s="43"/>
      <c r="NIN2" s="43"/>
      <c r="NIO2" s="43"/>
      <c r="NIP2" s="43"/>
      <c r="NIQ2" s="43"/>
      <c r="NIR2" s="43"/>
      <c r="NIS2" s="43"/>
      <c r="NIT2" s="43"/>
      <c r="NIU2" s="43"/>
      <c r="NIV2" s="43"/>
      <c r="NIW2" s="43"/>
      <c r="NIX2" s="43"/>
      <c r="NIY2" s="43"/>
      <c r="NIZ2" s="43"/>
      <c r="NJA2" s="43"/>
      <c r="NJB2" s="43"/>
      <c r="NJC2" s="43"/>
      <c r="NJD2" s="43"/>
      <c r="NJE2" s="43"/>
      <c r="NJF2" s="43"/>
      <c r="NJG2" s="43"/>
      <c r="NJH2" s="43"/>
      <c r="NJI2" s="43"/>
      <c r="NJJ2" s="43"/>
      <c r="NJK2" s="43"/>
      <c r="NJL2" s="43"/>
      <c r="NJM2" s="43"/>
      <c r="NJN2" s="43"/>
      <c r="NJO2" s="43"/>
      <c r="NJP2" s="43"/>
      <c r="NJQ2" s="43"/>
      <c r="NJR2" s="43"/>
      <c r="NJS2" s="43"/>
      <c r="NJT2" s="43"/>
      <c r="NJU2" s="43"/>
      <c r="NJV2" s="43"/>
      <c r="NJW2" s="43"/>
      <c r="NJX2" s="43"/>
      <c r="NJY2" s="43"/>
      <c r="NJZ2" s="43"/>
      <c r="NKA2" s="43"/>
      <c r="NKB2" s="43"/>
      <c r="NKC2" s="43"/>
      <c r="NKD2" s="43"/>
      <c r="NKE2" s="43"/>
      <c r="NKF2" s="43"/>
      <c r="NKG2" s="43"/>
      <c r="NKH2" s="43"/>
      <c r="NKI2" s="43"/>
      <c r="NKJ2" s="43"/>
      <c r="NKK2" s="43"/>
      <c r="NKL2" s="43"/>
      <c r="NKM2" s="43"/>
      <c r="NKN2" s="43"/>
      <c r="NKO2" s="43"/>
      <c r="NKP2" s="43"/>
      <c r="NKQ2" s="43"/>
      <c r="NKR2" s="43"/>
      <c r="NKS2" s="43"/>
      <c r="NKT2" s="43"/>
      <c r="NKU2" s="43"/>
      <c r="NKV2" s="43"/>
      <c r="NKW2" s="43"/>
      <c r="NKX2" s="43"/>
      <c r="NKY2" s="43"/>
      <c r="NKZ2" s="43"/>
      <c r="NLA2" s="43"/>
      <c r="NLB2" s="43"/>
      <c r="NLC2" s="43"/>
      <c r="NLD2" s="43"/>
      <c r="NLE2" s="43"/>
      <c r="NLF2" s="43"/>
      <c r="NLG2" s="43"/>
      <c r="NLH2" s="43"/>
      <c r="NLI2" s="43"/>
      <c r="NLJ2" s="43"/>
      <c r="NLK2" s="43"/>
      <c r="NLL2" s="43"/>
      <c r="NLM2" s="43"/>
      <c r="NLN2" s="43"/>
      <c r="NLO2" s="43"/>
      <c r="NLP2" s="43"/>
      <c r="NLQ2" s="43"/>
      <c r="NLR2" s="43"/>
      <c r="NLS2" s="43"/>
      <c r="NLT2" s="43"/>
      <c r="NLU2" s="43"/>
      <c r="NLV2" s="43"/>
      <c r="NLW2" s="43"/>
      <c r="NLX2" s="43"/>
      <c r="NLY2" s="43"/>
      <c r="NLZ2" s="43"/>
      <c r="NMA2" s="43"/>
      <c r="NMB2" s="43"/>
      <c r="NMC2" s="43"/>
      <c r="NMD2" s="43"/>
      <c r="NME2" s="43"/>
      <c r="NMF2" s="43"/>
      <c r="NMG2" s="43"/>
      <c r="NMH2" s="43"/>
      <c r="NMI2" s="43"/>
      <c r="NMJ2" s="43"/>
      <c r="NMK2" s="43"/>
      <c r="NML2" s="43"/>
      <c r="NMM2" s="43"/>
      <c r="NMN2" s="43"/>
      <c r="NMO2" s="43"/>
      <c r="NMP2" s="43"/>
      <c r="NMQ2" s="43"/>
      <c r="NMR2" s="43"/>
      <c r="NMS2" s="43"/>
      <c r="NMT2" s="43"/>
      <c r="NMU2" s="43"/>
      <c r="NMV2" s="43"/>
      <c r="NMW2" s="43"/>
      <c r="NMX2" s="43"/>
      <c r="NMY2" s="43"/>
      <c r="NMZ2" s="43"/>
      <c r="NNA2" s="43"/>
      <c r="NNB2" s="43"/>
      <c r="NNC2" s="43"/>
      <c r="NND2" s="43"/>
      <c r="NNE2" s="43"/>
      <c r="NNF2" s="43"/>
      <c r="NNG2" s="43"/>
      <c r="NNH2" s="43"/>
      <c r="NNI2" s="43"/>
      <c r="NNJ2" s="43"/>
      <c r="NNK2" s="43"/>
      <c r="NNL2" s="43"/>
      <c r="NNM2" s="43"/>
      <c r="NNN2" s="43"/>
      <c r="NNO2" s="43"/>
      <c r="NNP2" s="43"/>
      <c r="NNQ2" s="43"/>
      <c r="NNR2" s="43"/>
      <c r="NNS2" s="43"/>
      <c r="NNT2" s="43"/>
      <c r="NNU2" s="43"/>
      <c r="NNV2" s="43"/>
      <c r="NNW2" s="43"/>
      <c r="NNX2" s="43"/>
      <c r="NNY2" s="43"/>
      <c r="NNZ2" s="43"/>
      <c r="NOA2" s="43"/>
      <c r="NOB2" s="43"/>
      <c r="NOC2" s="43"/>
      <c r="NOD2" s="43"/>
      <c r="NOE2" s="43"/>
      <c r="NOF2" s="43"/>
      <c r="NOG2" s="43"/>
      <c r="NOH2" s="43"/>
      <c r="NOI2" s="43"/>
      <c r="NOJ2" s="43"/>
      <c r="NOK2" s="43"/>
      <c r="NOL2" s="43"/>
      <c r="NOM2" s="43"/>
      <c r="NON2" s="43"/>
      <c r="NOO2" s="43"/>
      <c r="NOP2" s="43"/>
      <c r="NOQ2" s="43"/>
      <c r="NOR2" s="43"/>
      <c r="NOS2" s="43"/>
      <c r="NOT2" s="43"/>
      <c r="NOU2" s="43"/>
      <c r="NOV2" s="43"/>
      <c r="NOW2" s="43"/>
      <c r="NOX2" s="43"/>
      <c r="NOY2" s="43"/>
      <c r="NOZ2" s="43"/>
      <c r="NPA2" s="43"/>
      <c r="NPB2" s="43"/>
      <c r="NPC2" s="43"/>
      <c r="NPD2" s="43"/>
      <c r="NPE2" s="43"/>
      <c r="NPF2" s="43"/>
      <c r="NPG2" s="43"/>
      <c r="NPH2" s="43"/>
      <c r="NPI2" s="43"/>
      <c r="NPJ2" s="43"/>
      <c r="NPK2" s="43"/>
      <c r="NPL2" s="43"/>
      <c r="NPM2" s="43"/>
      <c r="NPN2" s="43"/>
      <c r="NPO2" s="43"/>
      <c r="NPP2" s="43"/>
      <c r="NPQ2" s="43"/>
      <c r="NPR2" s="43"/>
      <c r="NPS2" s="43"/>
      <c r="NPT2" s="43"/>
      <c r="NPU2" s="43"/>
      <c r="NPV2" s="43"/>
      <c r="NPW2" s="43"/>
      <c r="NPX2" s="43"/>
      <c r="NPY2" s="43"/>
      <c r="NPZ2" s="43"/>
      <c r="NQA2" s="43"/>
      <c r="NQB2" s="43"/>
      <c r="NQC2" s="43"/>
      <c r="NQD2" s="43"/>
      <c r="NQE2" s="43"/>
      <c r="NQF2" s="43"/>
      <c r="NQG2" s="43"/>
      <c r="NQH2" s="43"/>
      <c r="NQI2" s="43"/>
      <c r="NQJ2" s="43"/>
      <c r="NQK2" s="43"/>
      <c r="NQL2" s="43"/>
      <c r="NQM2" s="43"/>
      <c r="NQN2" s="43"/>
      <c r="NQO2" s="43"/>
      <c r="NQP2" s="43"/>
      <c r="NQQ2" s="43"/>
      <c r="NQR2" s="43"/>
      <c r="NQS2" s="43"/>
      <c r="NQT2" s="43"/>
      <c r="NQU2" s="43"/>
      <c r="NQV2" s="43"/>
      <c r="NQW2" s="43"/>
      <c r="NQX2" s="43"/>
      <c r="NQY2" s="43"/>
      <c r="NQZ2" s="43"/>
      <c r="NRA2" s="43"/>
      <c r="NRB2" s="43"/>
      <c r="NRC2" s="43"/>
      <c r="NRD2" s="43"/>
      <c r="NRE2" s="43"/>
      <c r="NRF2" s="43"/>
      <c r="NRG2" s="43"/>
      <c r="NRH2" s="43"/>
      <c r="NRI2" s="43"/>
      <c r="NRJ2" s="43"/>
      <c r="NRK2" s="43"/>
      <c r="NRL2" s="43"/>
      <c r="NRM2" s="43"/>
      <c r="NRN2" s="43"/>
      <c r="NRO2" s="43"/>
      <c r="NRP2" s="43"/>
      <c r="NRQ2" s="43"/>
      <c r="NRR2" s="43"/>
      <c r="NRS2" s="43"/>
      <c r="NRT2" s="43"/>
      <c r="NRU2" s="43"/>
      <c r="NRV2" s="43"/>
      <c r="NRW2" s="43"/>
      <c r="NRX2" s="43"/>
      <c r="NRY2" s="43"/>
      <c r="NRZ2" s="43"/>
      <c r="NSA2" s="43"/>
      <c r="NSB2" s="43"/>
      <c r="NSC2" s="43"/>
      <c r="NSD2" s="43"/>
      <c r="NSE2" s="43"/>
      <c r="NSF2" s="43"/>
      <c r="NSG2" s="43"/>
      <c r="NSH2" s="43"/>
      <c r="NSI2" s="43"/>
      <c r="NSJ2" s="43"/>
      <c r="NSK2" s="43"/>
      <c r="NSL2" s="43"/>
      <c r="NSM2" s="43"/>
      <c r="NSN2" s="43"/>
      <c r="NSO2" s="43"/>
      <c r="NSP2" s="43"/>
      <c r="NSQ2" s="43"/>
      <c r="NSR2" s="43"/>
      <c r="NSS2" s="43"/>
      <c r="NST2" s="43"/>
      <c r="NSU2" s="43"/>
      <c r="NSV2" s="43"/>
      <c r="NSW2" s="43"/>
      <c r="NSX2" s="43"/>
      <c r="NSY2" s="43"/>
      <c r="NSZ2" s="43"/>
      <c r="NTA2" s="43"/>
      <c r="NTB2" s="43"/>
      <c r="NTC2" s="43"/>
      <c r="NTD2" s="43"/>
      <c r="NTE2" s="43"/>
      <c r="NTF2" s="43"/>
      <c r="NTG2" s="43"/>
      <c r="NTH2" s="43"/>
      <c r="NTI2" s="43"/>
      <c r="NTJ2" s="43"/>
      <c r="NTK2" s="43"/>
      <c r="NTL2" s="43"/>
      <c r="NTM2" s="43"/>
      <c r="NTN2" s="43"/>
      <c r="NTO2" s="43"/>
      <c r="NTP2" s="43"/>
      <c r="NTQ2" s="43"/>
      <c r="NTR2" s="43"/>
      <c r="NTS2" s="43"/>
      <c r="NTT2" s="43"/>
      <c r="NTU2" s="43"/>
      <c r="NTV2" s="43"/>
      <c r="NTW2" s="43"/>
      <c r="NTX2" s="43"/>
      <c r="NTY2" s="43"/>
      <c r="NTZ2" s="43"/>
      <c r="NUA2" s="43"/>
      <c r="NUB2" s="43"/>
      <c r="NUC2" s="43"/>
      <c r="NUD2" s="43"/>
      <c r="NUE2" s="43"/>
      <c r="NUF2" s="43"/>
      <c r="NUG2" s="43"/>
      <c r="NUH2" s="43"/>
      <c r="NUI2" s="43"/>
      <c r="NUJ2" s="43"/>
      <c r="NUK2" s="43"/>
      <c r="NUL2" s="43"/>
      <c r="NUM2" s="43"/>
      <c r="NUN2" s="43"/>
      <c r="NUO2" s="43"/>
      <c r="NUP2" s="43"/>
      <c r="NUQ2" s="43"/>
      <c r="NUR2" s="43"/>
      <c r="NUS2" s="43"/>
      <c r="NUT2" s="43"/>
      <c r="NUU2" s="43"/>
      <c r="NUV2" s="43"/>
      <c r="NUW2" s="43"/>
      <c r="NUX2" s="43"/>
      <c r="NUY2" s="43"/>
      <c r="NUZ2" s="43"/>
      <c r="NVA2" s="43"/>
      <c r="NVB2" s="43"/>
      <c r="NVC2" s="43"/>
      <c r="NVD2" s="43"/>
      <c r="NVE2" s="43"/>
      <c r="NVF2" s="43"/>
      <c r="NVG2" s="43"/>
      <c r="NVH2" s="43"/>
      <c r="NVI2" s="43"/>
      <c r="NVJ2" s="43"/>
      <c r="NVK2" s="43"/>
      <c r="NVL2" s="43"/>
      <c r="NVM2" s="43"/>
      <c r="NVN2" s="43"/>
      <c r="NVO2" s="43"/>
      <c r="NVP2" s="43"/>
      <c r="NVQ2" s="43"/>
      <c r="NVR2" s="43"/>
      <c r="NVS2" s="43"/>
      <c r="NVT2" s="43"/>
      <c r="NVU2" s="43"/>
      <c r="NVV2" s="43"/>
      <c r="NVW2" s="43"/>
      <c r="NVX2" s="43"/>
      <c r="NVY2" s="43"/>
      <c r="NVZ2" s="43"/>
      <c r="NWA2" s="43"/>
      <c r="NWB2" s="43"/>
      <c r="NWC2" s="43"/>
      <c r="NWD2" s="43"/>
      <c r="NWE2" s="43"/>
      <c r="NWF2" s="43"/>
      <c r="NWG2" s="43"/>
      <c r="NWH2" s="43"/>
      <c r="NWI2" s="43"/>
      <c r="NWJ2" s="43"/>
      <c r="NWK2" s="43"/>
      <c r="NWL2" s="43"/>
      <c r="NWM2" s="43"/>
      <c r="NWN2" s="43"/>
      <c r="NWO2" s="43"/>
      <c r="NWP2" s="43"/>
      <c r="NWQ2" s="43"/>
      <c r="NWR2" s="43"/>
      <c r="NWS2" s="43"/>
      <c r="NWT2" s="43"/>
      <c r="NWU2" s="43"/>
      <c r="NWV2" s="43"/>
      <c r="NWW2" s="43"/>
      <c r="NWX2" s="43"/>
      <c r="NWY2" s="43"/>
      <c r="NWZ2" s="43"/>
      <c r="NXA2" s="43"/>
      <c r="NXB2" s="43"/>
      <c r="NXC2" s="43"/>
      <c r="NXD2" s="43"/>
      <c r="NXE2" s="43"/>
      <c r="NXF2" s="43"/>
      <c r="NXG2" s="43"/>
      <c r="NXH2" s="43"/>
      <c r="NXI2" s="43"/>
      <c r="NXJ2" s="43"/>
      <c r="NXK2" s="43"/>
      <c r="NXL2" s="43"/>
      <c r="NXM2" s="43"/>
      <c r="NXN2" s="43"/>
      <c r="NXO2" s="43"/>
      <c r="NXP2" s="43"/>
      <c r="NXQ2" s="43"/>
      <c r="NXR2" s="43"/>
      <c r="NXS2" s="43"/>
      <c r="NXT2" s="43"/>
      <c r="NXU2" s="43"/>
      <c r="NXV2" s="43"/>
      <c r="NXW2" s="43"/>
      <c r="NXX2" s="43"/>
      <c r="NXY2" s="43"/>
      <c r="NXZ2" s="43"/>
      <c r="NYA2" s="43"/>
      <c r="NYB2" s="43"/>
      <c r="NYC2" s="43"/>
      <c r="NYD2" s="43"/>
      <c r="NYE2" s="43"/>
      <c r="NYF2" s="43"/>
      <c r="NYG2" s="43"/>
      <c r="NYH2" s="43"/>
      <c r="NYI2" s="43"/>
      <c r="NYJ2" s="43"/>
      <c r="NYK2" s="43"/>
      <c r="NYL2" s="43"/>
      <c r="NYM2" s="43"/>
      <c r="NYN2" s="43"/>
      <c r="NYO2" s="43"/>
      <c r="NYP2" s="43"/>
      <c r="NYQ2" s="43"/>
      <c r="NYR2" s="43"/>
      <c r="NYS2" s="43"/>
      <c r="NYT2" s="43"/>
      <c r="NYU2" s="43"/>
      <c r="NYV2" s="43"/>
      <c r="NYW2" s="43"/>
      <c r="NYX2" s="43"/>
      <c r="NYY2" s="43"/>
      <c r="NYZ2" s="43"/>
      <c r="NZA2" s="43"/>
      <c r="NZB2" s="43"/>
      <c r="NZC2" s="43"/>
      <c r="NZD2" s="43"/>
      <c r="NZE2" s="43"/>
      <c r="NZF2" s="43"/>
      <c r="NZG2" s="43"/>
      <c r="NZH2" s="43"/>
      <c r="NZI2" s="43"/>
      <c r="NZJ2" s="43"/>
      <c r="NZK2" s="43"/>
      <c r="NZL2" s="43"/>
      <c r="NZM2" s="43"/>
      <c r="NZN2" s="43"/>
      <c r="NZO2" s="43"/>
      <c r="NZP2" s="43"/>
      <c r="NZQ2" s="43"/>
      <c r="NZR2" s="43"/>
      <c r="NZS2" s="43"/>
      <c r="NZT2" s="43"/>
      <c r="NZU2" s="43"/>
      <c r="NZV2" s="43"/>
      <c r="NZW2" s="43"/>
      <c r="NZX2" s="43"/>
      <c r="NZY2" s="43"/>
      <c r="NZZ2" s="43"/>
      <c r="OAA2" s="43"/>
      <c r="OAB2" s="43"/>
      <c r="OAC2" s="43"/>
      <c r="OAD2" s="43"/>
      <c r="OAE2" s="43"/>
      <c r="OAF2" s="43"/>
      <c r="OAG2" s="43"/>
      <c r="OAH2" s="43"/>
      <c r="OAI2" s="43"/>
      <c r="OAJ2" s="43"/>
      <c r="OAK2" s="43"/>
      <c r="OAL2" s="43"/>
      <c r="OAM2" s="43"/>
      <c r="OAN2" s="43"/>
      <c r="OAO2" s="43"/>
      <c r="OAP2" s="43"/>
      <c r="OAQ2" s="43"/>
      <c r="OAR2" s="43"/>
      <c r="OAS2" s="43"/>
      <c r="OAT2" s="43"/>
      <c r="OAU2" s="43"/>
      <c r="OAV2" s="43"/>
      <c r="OAW2" s="43"/>
      <c r="OAX2" s="43"/>
      <c r="OAY2" s="43"/>
      <c r="OAZ2" s="43"/>
      <c r="OBA2" s="43"/>
      <c r="OBB2" s="43"/>
      <c r="OBC2" s="43"/>
      <c r="OBD2" s="43"/>
      <c r="OBE2" s="43"/>
      <c r="OBF2" s="43"/>
      <c r="OBG2" s="43"/>
      <c r="OBH2" s="43"/>
      <c r="OBI2" s="43"/>
      <c r="OBJ2" s="43"/>
      <c r="OBK2" s="43"/>
      <c r="OBL2" s="43"/>
      <c r="OBM2" s="43"/>
      <c r="OBN2" s="43"/>
      <c r="OBO2" s="43"/>
      <c r="OBP2" s="43"/>
      <c r="OBQ2" s="43"/>
      <c r="OBR2" s="43"/>
      <c r="OBS2" s="43"/>
      <c r="OBT2" s="43"/>
      <c r="OBU2" s="43"/>
      <c r="OBV2" s="43"/>
      <c r="OBW2" s="43"/>
      <c r="OBX2" s="43"/>
      <c r="OBY2" s="43"/>
      <c r="OBZ2" s="43"/>
      <c r="OCA2" s="43"/>
      <c r="OCB2" s="43"/>
      <c r="OCC2" s="43"/>
      <c r="OCD2" s="43"/>
      <c r="OCE2" s="43"/>
      <c r="OCF2" s="43"/>
      <c r="OCG2" s="43"/>
      <c r="OCH2" s="43"/>
      <c r="OCI2" s="43"/>
      <c r="OCJ2" s="43"/>
      <c r="OCK2" s="43"/>
      <c r="OCL2" s="43"/>
      <c r="OCM2" s="43"/>
      <c r="OCN2" s="43"/>
      <c r="OCO2" s="43"/>
      <c r="OCP2" s="43"/>
      <c r="OCQ2" s="43"/>
      <c r="OCR2" s="43"/>
      <c r="OCS2" s="43"/>
      <c r="OCT2" s="43"/>
      <c r="OCU2" s="43"/>
      <c r="OCV2" s="43"/>
      <c r="OCW2" s="43"/>
      <c r="OCX2" s="43"/>
      <c r="OCY2" s="43"/>
      <c r="OCZ2" s="43"/>
      <c r="ODA2" s="43"/>
      <c r="ODB2" s="43"/>
      <c r="ODC2" s="43"/>
      <c r="ODD2" s="43"/>
      <c r="ODE2" s="43"/>
      <c r="ODF2" s="43"/>
      <c r="ODG2" s="43"/>
      <c r="ODH2" s="43"/>
      <c r="ODI2" s="43"/>
      <c r="ODJ2" s="43"/>
      <c r="ODK2" s="43"/>
      <c r="ODL2" s="43"/>
      <c r="ODM2" s="43"/>
      <c r="ODN2" s="43"/>
      <c r="ODO2" s="43"/>
      <c r="ODP2" s="43"/>
      <c r="ODQ2" s="43"/>
      <c r="ODR2" s="43"/>
      <c r="ODS2" s="43"/>
      <c r="ODT2" s="43"/>
      <c r="ODU2" s="43"/>
      <c r="ODV2" s="43"/>
      <c r="ODW2" s="43"/>
      <c r="ODX2" s="43"/>
      <c r="ODY2" s="43"/>
      <c r="ODZ2" s="43"/>
      <c r="OEA2" s="43"/>
      <c r="OEB2" s="43"/>
      <c r="OEC2" s="43"/>
      <c r="OED2" s="43"/>
      <c r="OEE2" s="43"/>
      <c r="OEF2" s="43"/>
      <c r="OEG2" s="43"/>
      <c r="OEH2" s="43"/>
      <c r="OEI2" s="43"/>
      <c r="OEJ2" s="43"/>
      <c r="OEK2" s="43"/>
      <c r="OEL2" s="43"/>
      <c r="OEM2" s="43"/>
      <c r="OEN2" s="43"/>
      <c r="OEO2" s="43"/>
      <c r="OEP2" s="43"/>
      <c r="OEQ2" s="43"/>
      <c r="OER2" s="43"/>
      <c r="OES2" s="43"/>
      <c r="OET2" s="43"/>
      <c r="OEU2" s="43"/>
      <c r="OEV2" s="43"/>
      <c r="OEW2" s="43"/>
      <c r="OEX2" s="43"/>
      <c r="OEY2" s="43"/>
      <c r="OEZ2" s="43"/>
      <c r="OFA2" s="43"/>
      <c r="OFB2" s="43"/>
      <c r="OFC2" s="43"/>
      <c r="OFD2" s="43"/>
      <c r="OFE2" s="43"/>
      <c r="OFF2" s="43"/>
      <c r="OFG2" s="43"/>
      <c r="OFH2" s="43"/>
      <c r="OFI2" s="43"/>
      <c r="OFJ2" s="43"/>
      <c r="OFK2" s="43"/>
      <c r="OFL2" s="43"/>
      <c r="OFM2" s="43"/>
      <c r="OFN2" s="43"/>
      <c r="OFO2" s="43"/>
      <c r="OFP2" s="43"/>
      <c r="OFQ2" s="43"/>
      <c r="OFR2" s="43"/>
      <c r="OFS2" s="43"/>
      <c r="OFT2" s="43"/>
      <c r="OFU2" s="43"/>
      <c r="OFV2" s="43"/>
      <c r="OFW2" s="43"/>
      <c r="OFX2" s="43"/>
      <c r="OFY2" s="43"/>
      <c r="OFZ2" s="43"/>
      <c r="OGA2" s="43"/>
      <c r="OGB2" s="43"/>
      <c r="OGC2" s="43"/>
      <c r="OGD2" s="43"/>
      <c r="OGE2" s="43"/>
      <c r="OGF2" s="43"/>
      <c r="OGG2" s="43"/>
      <c r="OGH2" s="43"/>
      <c r="OGI2" s="43"/>
      <c r="OGJ2" s="43"/>
      <c r="OGK2" s="43"/>
      <c r="OGL2" s="43"/>
      <c r="OGM2" s="43"/>
      <c r="OGN2" s="43"/>
      <c r="OGO2" s="43"/>
      <c r="OGP2" s="43"/>
      <c r="OGQ2" s="43"/>
      <c r="OGR2" s="43"/>
      <c r="OGS2" s="43"/>
      <c r="OGT2" s="43"/>
      <c r="OGU2" s="43"/>
      <c r="OGV2" s="43"/>
      <c r="OGW2" s="43"/>
      <c r="OGX2" s="43"/>
      <c r="OGY2" s="43"/>
      <c r="OGZ2" s="43"/>
      <c r="OHA2" s="43"/>
      <c r="OHB2" s="43"/>
      <c r="OHC2" s="43"/>
      <c r="OHD2" s="43"/>
      <c r="OHE2" s="43"/>
      <c r="OHF2" s="43"/>
      <c r="OHG2" s="43"/>
      <c r="OHH2" s="43"/>
      <c r="OHI2" s="43"/>
      <c r="OHJ2" s="43"/>
      <c r="OHK2" s="43"/>
      <c r="OHL2" s="43"/>
      <c r="OHM2" s="43"/>
      <c r="OHN2" s="43"/>
      <c r="OHO2" s="43"/>
      <c r="OHP2" s="43"/>
      <c r="OHQ2" s="43"/>
      <c r="OHR2" s="43"/>
      <c r="OHS2" s="43"/>
      <c r="OHT2" s="43"/>
      <c r="OHU2" s="43"/>
      <c r="OHV2" s="43"/>
      <c r="OHW2" s="43"/>
      <c r="OHX2" s="43"/>
      <c r="OHY2" s="43"/>
      <c r="OHZ2" s="43"/>
      <c r="OIA2" s="43"/>
      <c r="OIB2" s="43"/>
      <c r="OIC2" s="43"/>
      <c r="OID2" s="43"/>
      <c r="OIE2" s="43"/>
      <c r="OIF2" s="43"/>
      <c r="OIG2" s="43"/>
      <c r="OIH2" s="43"/>
      <c r="OII2" s="43"/>
      <c r="OIJ2" s="43"/>
      <c r="OIK2" s="43"/>
      <c r="OIL2" s="43"/>
      <c r="OIM2" s="43"/>
      <c r="OIN2" s="43"/>
      <c r="OIO2" s="43"/>
      <c r="OIP2" s="43"/>
      <c r="OIQ2" s="43"/>
      <c r="OIR2" s="43"/>
      <c r="OIS2" s="43"/>
      <c r="OIT2" s="43"/>
      <c r="OIU2" s="43"/>
      <c r="OIV2" s="43"/>
      <c r="OIW2" s="43"/>
      <c r="OIX2" s="43"/>
      <c r="OIY2" s="43"/>
      <c r="OIZ2" s="43"/>
      <c r="OJA2" s="43"/>
      <c r="OJB2" s="43"/>
      <c r="OJC2" s="43"/>
      <c r="OJD2" s="43"/>
      <c r="OJE2" s="43"/>
      <c r="OJF2" s="43"/>
      <c r="OJG2" s="43"/>
      <c r="OJH2" s="43"/>
      <c r="OJI2" s="43"/>
      <c r="OJJ2" s="43"/>
      <c r="OJK2" s="43"/>
      <c r="OJL2" s="43"/>
      <c r="OJM2" s="43"/>
      <c r="OJN2" s="43"/>
      <c r="OJO2" s="43"/>
      <c r="OJP2" s="43"/>
      <c r="OJQ2" s="43"/>
      <c r="OJR2" s="43"/>
      <c r="OJS2" s="43"/>
      <c r="OJT2" s="43"/>
      <c r="OJU2" s="43"/>
      <c r="OJV2" s="43"/>
      <c r="OJW2" s="43"/>
      <c r="OJX2" s="43"/>
      <c r="OJY2" s="43"/>
      <c r="OJZ2" s="43"/>
      <c r="OKA2" s="43"/>
      <c r="OKB2" s="43"/>
      <c r="OKC2" s="43"/>
      <c r="OKD2" s="43"/>
      <c r="OKE2" s="43"/>
      <c r="OKF2" s="43"/>
      <c r="OKG2" s="43"/>
      <c r="OKH2" s="43"/>
      <c r="OKI2" s="43"/>
      <c r="OKJ2" s="43"/>
      <c r="OKK2" s="43"/>
      <c r="OKL2" s="43"/>
      <c r="OKM2" s="43"/>
      <c r="OKN2" s="43"/>
      <c r="OKO2" s="43"/>
      <c r="OKP2" s="43"/>
      <c r="OKQ2" s="43"/>
      <c r="OKR2" s="43"/>
      <c r="OKS2" s="43"/>
      <c r="OKT2" s="43"/>
      <c r="OKU2" s="43"/>
      <c r="OKV2" s="43"/>
      <c r="OKW2" s="43"/>
      <c r="OKX2" s="43"/>
      <c r="OKY2" s="43"/>
      <c r="OKZ2" s="43"/>
      <c r="OLA2" s="43"/>
      <c r="OLB2" s="43"/>
      <c r="OLC2" s="43"/>
      <c r="OLD2" s="43"/>
      <c r="OLE2" s="43"/>
      <c r="OLF2" s="43"/>
      <c r="OLG2" s="43"/>
      <c r="OLH2" s="43"/>
      <c r="OLI2" s="43"/>
      <c r="OLJ2" s="43"/>
      <c r="OLK2" s="43"/>
      <c r="OLL2" s="43"/>
      <c r="OLM2" s="43"/>
      <c r="OLN2" s="43"/>
      <c r="OLO2" s="43"/>
      <c r="OLP2" s="43"/>
      <c r="OLQ2" s="43"/>
      <c r="OLR2" s="43"/>
      <c r="OLS2" s="43"/>
      <c r="OLT2" s="43"/>
      <c r="OLU2" s="43"/>
      <c r="OLV2" s="43"/>
      <c r="OLW2" s="43"/>
      <c r="OLX2" s="43"/>
      <c r="OLY2" s="43"/>
      <c r="OLZ2" s="43"/>
      <c r="OMA2" s="43"/>
      <c r="OMB2" s="43"/>
      <c r="OMC2" s="43"/>
      <c r="OMD2" s="43"/>
      <c r="OME2" s="43"/>
      <c r="OMF2" s="43"/>
      <c r="OMG2" s="43"/>
      <c r="OMH2" s="43"/>
      <c r="OMI2" s="43"/>
      <c r="OMJ2" s="43"/>
      <c r="OMK2" s="43"/>
      <c r="OML2" s="43"/>
      <c r="OMM2" s="43"/>
      <c r="OMN2" s="43"/>
      <c r="OMO2" s="43"/>
      <c r="OMP2" s="43"/>
      <c r="OMQ2" s="43"/>
      <c r="OMR2" s="43"/>
      <c r="OMS2" s="43"/>
      <c r="OMT2" s="43"/>
      <c r="OMU2" s="43"/>
      <c r="OMV2" s="43"/>
      <c r="OMW2" s="43"/>
      <c r="OMX2" s="43"/>
      <c r="OMY2" s="43"/>
      <c r="OMZ2" s="43"/>
      <c r="ONA2" s="43"/>
      <c r="ONB2" s="43"/>
      <c r="ONC2" s="43"/>
      <c r="OND2" s="43"/>
      <c r="ONE2" s="43"/>
      <c r="ONF2" s="43"/>
      <c r="ONG2" s="43"/>
      <c r="ONH2" s="43"/>
      <c r="ONI2" s="43"/>
      <c r="ONJ2" s="43"/>
      <c r="ONK2" s="43"/>
      <c r="ONL2" s="43"/>
      <c r="ONM2" s="43"/>
      <c r="ONN2" s="43"/>
      <c r="ONO2" s="43"/>
      <c r="ONP2" s="43"/>
      <c r="ONQ2" s="43"/>
      <c r="ONR2" s="43"/>
      <c r="ONS2" s="43"/>
      <c r="ONT2" s="43"/>
      <c r="ONU2" s="43"/>
      <c r="ONV2" s="43"/>
      <c r="ONW2" s="43"/>
      <c r="ONX2" s="43"/>
      <c r="ONY2" s="43"/>
      <c r="ONZ2" s="43"/>
      <c r="OOA2" s="43"/>
      <c r="OOB2" s="43"/>
      <c r="OOC2" s="43"/>
      <c r="OOD2" s="43"/>
      <c r="OOE2" s="43"/>
      <c r="OOF2" s="43"/>
      <c r="OOG2" s="43"/>
      <c r="OOH2" s="43"/>
      <c r="OOI2" s="43"/>
      <c r="OOJ2" s="43"/>
      <c r="OOK2" s="43"/>
      <c r="OOL2" s="43"/>
      <c r="OOM2" s="43"/>
      <c r="OON2" s="43"/>
      <c r="OOO2" s="43"/>
      <c r="OOP2" s="43"/>
      <c r="OOQ2" s="43"/>
      <c r="OOR2" s="43"/>
      <c r="OOS2" s="43"/>
      <c r="OOT2" s="43"/>
      <c r="OOU2" s="43"/>
      <c r="OOV2" s="43"/>
      <c r="OOW2" s="43"/>
      <c r="OOX2" s="43"/>
      <c r="OOY2" s="43"/>
      <c r="OOZ2" s="43"/>
      <c r="OPA2" s="43"/>
      <c r="OPB2" s="43"/>
      <c r="OPC2" s="43"/>
      <c r="OPD2" s="43"/>
      <c r="OPE2" s="43"/>
      <c r="OPF2" s="43"/>
      <c r="OPG2" s="43"/>
      <c r="OPH2" s="43"/>
      <c r="OPI2" s="43"/>
      <c r="OPJ2" s="43"/>
      <c r="OPK2" s="43"/>
      <c r="OPL2" s="43"/>
      <c r="OPM2" s="43"/>
      <c r="OPN2" s="43"/>
      <c r="OPO2" s="43"/>
      <c r="OPP2" s="43"/>
      <c r="OPQ2" s="43"/>
      <c r="OPR2" s="43"/>
      <c r="OPS2" s="43"/>
      <c r="OPT2" s="43"/>
      <c r="OPU2" s="43"/>
      <c r="OPV2" s="43"/>
      <c r="OPW2" s="43"/>
      <c r="OPX2" s="43"/>
      <c r="OPY2" s="43"/>
      <c r="OPZ2" s="43"/>
      <c r="OQA2" s="43"/>
      <c r="OQB2" s="43"/>
      <c r="OQC2" s="43"/>
      <c r="OQD2" s="43"/>
      <c r="OQE2" s="43"/>
      <c r="OQF2" s="43"/>
      <c r="OQG2" s="43"/>
      <c r="OQH2" s="43"/>
      <c r="OQI2" s="43"/>
      <c r="OQJ2" s="43"/>
      <c r="OQK2" s="43"/>
      <c r="OQL2" s="43"/>
      <c r="OQM2" s="43"/>
      <c r="OQN2" s="43"/>
      <c r="OQO2" s="43"/>
      <c r="OQP2" s="43"/>
      <c r="OQQ2" s="43"/>
      <c r="OQR2" s="43"/>
      <c r="OQS2" s="43"/>
      <c r="OQT2" s="43"/>
      <c r="OQU2" s="43"/>
      <c r="OQV2" s="43"/>
      <c r="OQW2" s="43"/>
      <c r="OQX2" s="43"/>
      <c r="OQY2" s="43"/>
      <c r="OQZ2" s="43"/>
      <c r="ORA2" s="43"/>
      <c r="ORB2" s="43"/>
      <c r="ORC2" s="43"/>
      <c r="ORD2" s="43"/>
      <c r="ORE2" s="43"/>
      <c r="ORF2" s="43"/>
      <c r="ORG2" s="43"/>
      <c r="ORH2" s="43"/>
      <c r="ORI2" s="43"/>
      <c r="ORJ2" s="43"/>
      <c r="ORK2" s="43"/>
      <c r="ORL2" s="43"/>
      <c r="ORM2" s="43"/>
      <c r="ORN2" s="43"/>
      <c r="ORO2" s="43"/>
      <c r="ORP2" s="43"/>
      <c r="ORQ2" s="43"/>
      <c r="ORR2" s="43"/>
      <c r="ORS2" s="43"/>
      <c r="ORT2" s="43"/>
      <c r="ORU2" s="43"/>
      <c r="ORV2" s="43"/>
      <c r="ORW2" s="43"/>
      <c r="ORX2" s="43"/>
      <c r="ORY2" s="43"/>
      <c r="ORZ2" s="43"/>
      <c r="OSA2" s="43"/>
      <c r="OSB2" s="43"/>
      <c r="OSC2" s="43"/>
      <c r="OSD2" s="43"/>
      <c r="OSE2" s="43"/>
      <c r="OSF2" s="43"/>
      <c r="OSG2" s="43"/>
      <c r="OSH2" s="43"/>
      <c r="OSI2" s="43"/>
      <c r="OSJ2" s="43"/>
      <c r="OSK2" s="43"/>
      <c r="OSL2" s="43"/>
      <c r="OSM2" s="43"/>
      <c r="OSN2" s="43"/>
      <c r="OSO2" s="43"/>
      <c r="OSP2" s="43"/>
      <c r="OSQ2" s="43"/>
      <c r="OSR2" s="43"/>
      <c r="OSS2" s="43"/>
      <c r="OST2" s="43"/>
      <c r="OSU2" s="43"/>
      <c r="OSV2" s="43"/>
      <c r="OSW2" s="43"/>
      <c r="OSX2" s="43"/>
      <c r="OSY2" s="43"/>
      <c r="OSZ2" s="43"/>
      <c r="OTA2" s="43"/>
      <c r="OTB2" s="43"/>
      <c r="OTC2" s="43"/>
      <c r="OTD2" s="43"/>
      <c r="OTE2" s="43"/>
      <c r="OTF2" s="43"/>
      <c r="OTG2" s="43"/>
      <c r="OTH2" s="43"/>
      <c r="OTI2" s="43"/>
      <c r="OTJ2" s="43"/>
      <c r="OTK2" s="43"/>
      <c r="OTL2" s="43"/>
      <c r="OTM2" s="43"/>
      <c r="OTN2" s="43"/>
      <c r="OTO2" s="43"/>
      <c r="OTP2" s="43"/>
      <c r="OTQ2" s="43"/>
      <c r="OTR2" s="43"/>
      <c r="OTS2" s="43"/>
      <c r="OTT2" s="43"/>
      <c r="OTU2" s="43"/>
      <c r="OTV2" s="43"/>
      <c r="OTW2" s="43"/>
      <c r="OTX2" s="43"/>
      <c r="OTY2" s="43"/>
      <c r="OTZ2" s="43"/>
      <c r="OUA2" s="43"/>
      <c r="OUB2" s="43"/>
      <c r="OUC2" s="43"/>
      <c r="OUD2" s="43"/>
      <c r="OUE2" s="43"/>
      <c r="OUF2" s="43"/>
      <c r="OUG2" s="43"/>
      <c r="OUH2" s="43"/>
      <c r="OUI2" s="43"/>
      <c r="OUJ2" s="43"/>
      <c r="OUK2" s="43"/>
      <c r="OUL2" s="43"/>
      <c r="OUM2" s="43"/>
      <c r="OUN2" s="43"/>
      <c r="OUO2" s="43"/>
      <c r="OUP2" s="43"/>
      <c r="OUQ2" s="43"/>
      <c r="OUR2" s="43"/>
      <c r="OUS2" s="43"/>
      <c r="OUT2" s="43"/>
      <c r="OUU2" s="43"/>
      <c r="OUV2" s="43"/>
      <c r="OUW2" s="43"/>
      <c r="OUX2" s="43"/>
      <c r="OUY2" s="43"/>
      <c r="OUZ2" s="43"/>
      <c r="OVA2" s="43"/>
      <c r="OVB2" s="43"/>
      <c r="OVC2" s="43"/>
      <c r="OVD2" s="43"/>
      <c r="OVE2" s="43"/>
      <c r="OVF2" s="43"/>
      <c r="OVG2" s="43"/>
      <c r="OVH2" s="43"/>
      <c r="OVI2" s="43"/>
      <c r="OVJ2" s="43"/>
      <c r="OVK2" s="43"/>
      <c r="OVL2" s="43"/>
      <c r="OVM2" s="43"/>
      <c r="OVN2" s="43"/>
      <c r="OVO2" s="43"/>
      <c r="OVP2" s="43"/>
      <c r="OVQ2" s="43"/>
      <c r="OVR2" s="43"/>
      <c r="OVS2" s="43"/>
      <c r="OVT2" s="43"/>
      <c r="OVU2" s="43"/>
      <c r="OVV2" s="43"/>
      <c r="OVW2" s="43"/>
      <c r="OVX2" s="43"/>
      <c r="OVY2" s="43"/>
      <c r="OVZ2" s="43"/>
      <c r="OWA2" s="43"/>
      <c r="OWB2" s="43"/>
      <c r="OWC2" s="43"/>
      <c r="OWD2" s="43"/>
      <c r="OWE2" s="43"/>
      <c r="OWF2" s="43"/>
      <c r="OWG2" s="43"/>
      <c r="OWH2" s="43"/>
      <c r="OWI2" s="43"/>
      <c r="OWJ2" s="43"/>
      <c r="OWK2" s="43"/>
      <c r="OWL2" s="43"/>
      <c r="OWM2" s="43"/>
      <c r="OWN2" s="43"/>
      <c r="OWO2" s="43"/>
      <c r="OWP2" s="43"/>
      <c r="OWQ2" s="43"/>
      <c r="OWR2" s="43"/>
      <c r="OWS2" s="43"/>
      <c r="OWT2" s="43"/>
      <c r="OWU2" s="43"/>
      <c r="OWV2" s="43"/>
      <c r="OWW2" s="43"/>
      <c r="OWX2" s="43"/>
      <c r="OWY2" s="43"/>
      <c r="OWZ2" s="43"/>
      <c r="OXA2" s="43"/>
      <c r="OXB2" s="43"/>
      <c r="OXC2" s="43"/>
      <c r="OXD2" s="43"/>
      <c r="OXE2" s="43"/>
      <c r="OXF2" s="43"/>
      <c r="OXG2" s="43"/>
      <c r="OXH2" s="43"/>
      <c r="OXI2" s="43"/>
      <c r="OXJ2" s="43"/>
      <c r="OXK2" s="43"/>
      <c r="OXL2" s="43"/>
      <c r="OXM2" s="43"/>
      <c r="OXN2" s="43"/>
      <c r="OXO2" s="43"/>
      <c r="OXP2" s="43"/>
      <c r="OXQ2" s="43"/>
      <c r="OXR2" s="43"/>
      <c r="OXS2" s="43"/>
      <c r="OXT2" s="43"/>
      <c r="OXU2" s="43"/>
      <c r="OXV2" s="43"/>
      <c r="OXW2" s="43"/>
      <c r="OXX2" s="43"/>
      <c r="OXY2" s="43"/>
      <c r="OXZ2" s="43"/>
      <c r="OYA2" s="43"/>
      <c r="OYB2" s="43"/>
      <c r="OYC2" s="43"/>
      <c r="OYD2" s="43"/>
      <c r="OYE2" s="43"/>
      <c r="OYF2" s="43"/>
      <c r="OYG2" s="43"/>
      <c r="OYH2" s="43"/>
      <c r="OYI2" s="43"/>
      <c r="OYJ2" s="43"/>
      <c r="OYK2" s="43"/>
      <c r="OYL2" s="43"/>
      <c r="OYM2" s="43"/>
      <c r="OYN2" s="43"/>
      <c r="OYO2" s="43"/>
      <c r="OYP2" s="43"/>
      <c r="OYQ2" s="43"/>
      <c r="OYR2" s="43"/>
      <c r="OYS2" s="43"/>
      <c r="OYT2" s="43"/>
      <c r="OYU2" s="43"/>
      <c r="OYV2" s="43"/>
      <c r="OYW2" s="43"/>
      <c r="OYX2" s="43"/>
      <c r="OYY2" s="43"/>
      <c r="OYZ2" s="43"/>
      <c r="OZA2" s="43"/>
      <c r="OZB2" s="43"/>
      <c r="OZC2" s="43"/>
      <c r="OZD2" s="43"/>
      <c r="OZE2" s="43"/>
      <c r="OZF2" s="43"/>
      <c r="OZG2" s="43"/>
      <c r="OZH2" s="43"/>
      <c r="OZI2" s="43"/>
      <c r="OZJ2" s="43"/>
      <c r="OZK2" s="43"/>
      <c r="OZL2" s="43"/>
      <c r="OZM2" s="43"/>
      <c r="OZN2" s="43"/>
      <c r="OZO2" s="43"/>
      <c r="OZP2" s="43"/>
      <c r="OZQ2" s="43"/>
      <c r="OZR2" s="43"/>
      <c r="OZS2" s="43"/>
      <c r="OZT2" s="43"/>
      <c r="OZU2" s="43"/>
      <c r="OZV2" s="43"/>
      <c r="OZW2" s="43"/>
      <c r="OZX2" s="43"/>
      <c r="OZY2" s="43"/>
      <c r="OZZ2" s="43"/>
      <c r="PAA2" s="43"/>
      <c r="PAB2" s="43"/>
      <c r="PAC2" s="43"/>
      <c r="PAD2" s="43"/>
      <c r="PAE2" s="43"/>
      <c r="PAF2" s="43"/>
      <c r="PAG2" s="43"/>
      <c r="PAH2" s="43"/>
      <c r="PAI2" s="43"/>
      <c r="PAJ2" s="43"/>
      <c r="PAK2" s="43"/>
      <c r="PAL2" s="43"/>
      <c r="PAM2" s="43"/>
      <c r="PAN2" s="43"/>
      <c r="PAO2" s="43"/>
      <c r="PAP2" s="43"/>
      <c r="PAQ2" s="43"/>
      <c r="PAR2" s="43"/>
      <c r="PAS2" s="43"/>
      <c r="PAT2" s="43"/>
      <c r="PAU2" s="43"/>
      <c r="PAV2" s="43"/>
      <c r="PAW2" s="43"/>
      <c r="PAX2" s="43"/>
      <c r="PAY2" s="43"/>
      <c r="PAZ2" s="43"/>
      <c r="PBA2" s="43"/>
      <c r="PBB2" s="43"/>
      <c r="PBC2" s="43"/>
      <c r="PBD2" s="43"/>
      <c r="PBE2" s="43"/>
      <c r="PBF2" s="43"/>
      <c r="PBG2" s="43"/>
      <c r="PBH2" s="43"/>
      <c r="PBI2" s="43"/>
      <c r="PBJ2" s="43"/>
      <c r="PBK2" s="43"/>
      <c r="PBL2" s="43"/>
      <c r="PBM2" s="43"/>
      <c r="PBN2" s="43"/>
      <c r="PBO2" s="43"/>
      <c r="PBP2" s="43"/>
      <c r="PBQ2" s="43"/>
      <c r="PBR2" s="43"/>
      <c r="PBS2" s="43"/>
      <c r="PBT2" s="43"/>
      <c r="PBU2" s="43"/>
      <c r="PBV2" s="43"/>
      <c r="PBW2" s="43"/>
      <c r="PBX2" s="43"/>
      <c r="PBY2" s="43"/>
      <c r="PBZ2" s="43"/>
      <c r="PCA2" s="43"/>
      <c r="PCB2" s="43"/>
      <c r="PCC2" s="43"/>
      <c r="PCD2" s="43"/>
      <c r="PCE2" s="43"/>
      <c r="PCF2" s="43"/>
      <c r="PCG2" s="43"/>
      <c r="PCH2" s="43"/>
      <c r="PCI2" s="43"/>
      <c r="PCJ2" s="43"/>
      <c r="PCK2" s="43"/>
      <c r="PCL2" s="43"/>
      <c r="PCM2" s="43"/>
      <c r="PCN2" s="43"/>
      <c r="PCO2" s="43"/>
      <c r="PCP2" s="43"/>
      <c r="PCQ2" s="43"/>
      <c r="PCR2" s="43"/>
      <c r="PCS2" s="43"/>
      <c r="PCT2" s="43"/>
      <c r="PCU2" s="43"/>
      <c r="PCV2" s="43"/>
      <c r="PCW2" s="43"/>
      <c r="PCX2" s="43"/>
      <c r="PCY2" s="43"/>
      <c r="PCZ2" s="43"/>
      <c r="PDA2" s="43"/>
      <c r="PDB2" s="43"/>
      <c r="PDC2" s="43"/>
      <c r="PDD2" s="43"/>
      <c r="PDE2" s="43"/>
      <c r="PDF2" s="43"/>
      <c r="PDG2" s="43"/>
      <c r="PDH2" s="43"/>
      <c r="PDI2" s="43"/>
      <c r="PDJ2" s="43"/>
      <c r="PDK2" s="43"/>
      <c r="PDL2" s="43"/>
      <c r="PDM2" s="43"/>
      <c r="PDN2" s="43"/>
      <c r="PDO2" s="43"/>
      <c r="PDP2" s="43"/>
      <c r="PDQ2" s="43"/>
      <c r="PDR2" s="43"/>
      <c r="PDS2" s="43"/>
      <c r="PDT2" s="43"/>
      <c r="PDU2" s="43"/>
      <c r="PDV2" s="43"/>
      <c r="PDW2" s="43"/>
      <c r="PDX2" s="43"/>
      <c r="PDY2" s="43"/>
      <c r="PDZ2" s="43"/>
      <c r="PEA2" s="43"/>
      <c r="PEB2" s="43"/>
      <c r="PEC2" s="43"/>
      <c r="PED2" s="43"/>
      <c r="PEE2" s="43"/>
      <c r="PEF2" s="43"/>
      <c r="PEG2" s="43"/>
      <c r="PEH2" s="43"/>
      <c r="PEI2" s="43"/>
      <c r="PEJ2" s="43"/>
      <c r="PEK2" s="43"/>
      <c r="PEL2" s="43"/>
      <c r="PEM2" s="43"/>
      <c r="PEN2" s="43"/>
      <c r="PEO2" s="43"/>
      <c r="PEP2" s="43"/>
      <c r="PEQ2" s="43"/>
      <c r="PER2" s="43"/>
      <c r="PES2" s="43"/>
      <c r="PET2" s="43"/>
      <c r="PEU2" s="43"/>
      <c r="PEV2" s="43"/>
      <c r="PEW2" s="43"/>
      <c r="PEX2" s="43"/>
      <c r="PEY2" s="43"/>
      <c r="PEZ2" s="43"/>
      <c r="PFA2" s="43"/>
      <c r="PFB2" s="43"/>
      <c r="PFC2" s="43"/>
      <c r="PFD2" s="43"/>
      <c r="PFE2" s="43"/>
      <c r="PFF2" s="43"/>
      <c r="PFG2" s="43"/>
      <c r="PFH2" s="43"/>
      <c r="PFI2" s="43"/>
      <c r="PFJ2" s="43"/>
      <c r="PFK2" s="43"/>
      <c r="PFL2" s="43"/>
      <c r="PFM2" s="43"/>
      <c r="PFN2" s="43"/>
      <c r="PFO2" s="43"/>
      <c r="PFP2" s="43"/>
      <c r="PFQ2" s="43"/>
      <c r="PFR2" s="43"/>
      <c r="PFS2" s="43"/>
      <c r="PFT2" s="43"/>
      <c r="PFU2" s="43"/>
      <c r="PFV2" s="43"/>
      <c r="PFW2" s="43"/>
      <c r="PFX2" s="43"/>
      <c r="PFY2" s="43"/>
      <c r="PFZ2" s="43"/>
      <c r="PGA2" s="43"/>
      <c r="PGB2" s="43"/>
      <c r="PGC2" s="43"/>
      <c r="PGD2" s="43"/>
      <c r="PGE2" s="43"/>
      <c r="PGF2" s="43"/>
      <c r="PGG2" s="43"/>
      <c r="PGH2" s="43"/>
      <c r="PGI2" s="43"/>
      <c r="PGJ2" s="43"/>
      <c r="PGK2" s="43"/>
      <c r="PGL2" s="43"/>
      <c r="PGM2" s="43"/>
      <c r="PGN2" s="43"/>
      <c r="PGO2" s="43"/>
      <c r="PGP2" s="43"/>
      <c r="PGQ2" s="43"/>
      <c r="PGR2" s="43"/>
      <c r="PGS2" s="43"/>
      <c r="PGT2" s="43"/>
      <c r="PGU2" s="43"/>
      <c r="PGV2" s="43"/>
      <c r="PGW2" s="43"/>
      <c r="PGX2" s="43"/>
      <c r="PGY2" s="43"/>
      <c r="PGZ2" s="43"/>
      <c r="PHA2" s="43"/>
      <c r="PHB2" s="43"/>
      <c r="PHC2" s="43"/>
      <c r="PHD2" s="43"/>
      <c r="PHE2" s="43"/>
      <c r="PHF2" s="43"/>
      <c r="PHG2" s="43"/>
      <c r="PHH2" s="43"/>
      <c r="PHI2" s="43"/>
      <c r="PHJ2" s="43"/>
      <c r="PHK2" s="43"/>
      <c r="PHL2" s="43"/>
      <c r="PHM2" s="43"/>
      <c r="PHN2" s="43"/>
      <c r="PHO2" s="43"/>
      <c r="PHP2" s="43"/>
      <c r="PHQ2" s="43"/>
      <c r="PHR2" s="43"/>
      <c r="PHS2" s="43"/>
      <c r="PHT2" s="43"/>
      <c r="PHU2" s="43"/>
      <c r="PHV2" s="43"/>
      <c r="PHW2" s="43"/>
      <c r="PHX2" s="43"/>
      <c r="PHY2" s="43"/>
      <c r="PHZ2" s="43"/>
      <c r="PIA2" s="43"/>
      <c r="PIB2" s="43"/>
      <c r="PIC2" s="43"/>
      <c r="PID2" s="43"/>
      <c r="PIE2" s="43"/>
      <c r="PIF2" s="43"/>
      <c r="PIG2" s="43"/>
      <c r="PIH2" s="43"/>
      <c r="PII2" s="43"/>
      <c r="PIJ2" s="43"/>
      <c r="PIK2" s="43"/>
      <c r="PIL2" s="43"/>
      <c r="PIM2" s="43"/>
      <c r="PIN2" s="43"/>
      <c r="PIO2" s="43"/>
      <c r="PIP2" s="43"/>
      <c r="PIQ2" s="43"/>
      <c r="PIR2" s="43"/>
      <c r="PIS2" s="43"/>
      <c r="PIT2" s="43"/>
      <c r="PIU2" s="43"/>
      <c r="PIV2" s="43"/>
      <c r="PIW2" s="43"/>
      <c r="PIX2" s="43"/>
      <c r="PIY2" s="43"/>
      <c r="PIZ2" s="43"/>
      <c r="PJA2" s="43"/>
      <c r="PJB2" s="43"/>
      <c r="PJC2" s="43"/>
      <c r="PJD2" s="43"/>
      <c r="PJE2" s="43"/>
      <c r="PJF2" s="43"/>
      <c r="PJG2" s="43"/>
      <c r="PJH2" s="43"/>
      <c r="PJI2" s="43"/>
      <c r="PJJ2" s="43"/>
      <c r="PJK2" s="43"/>
      <c r="PJL2" s="43"/>
      <c r="PJM2" s="43"/>
      <c r="PJN2" s="43"/>
      <c r="PJO2" s="43"/>
      <c r="PJP2" s="43"/>
      <c r="PJQ2" s="43"/>
      <c r="PJR2" s="43"/>
      <c r="PJS2" s="43"/>
      <c r="PJT2" s="43"/>
      <c r="PJU2" s="43"/>
      <c r="PJV2" s="43"/>
      <c r="PJW2" s="43"/>
      <c r="PJX2" s="43"/>
      <c r="PJY2" s="43"/>
      <c r="PJZ2" s="43"/>
      <c r="PKA2" s="43"/>
      <c r="PKB2" s="43"/>
      <c r="PKC2" s="43"/>
      <c r="PKD2" s="43"/>
      <c r="PKE2" s="43"/>
      <c r="PKF2" s="43"/>
      <c r="PKG2" s="43"/>
      <c r="PKH2" s="43"/>
      <c r="PKI2" s="43"/>
      <c r="PKJ2" s="43"/>
      <c r="PKK2" s="43"/>
      <c r="PKL2" s="43"/>
      <c r="PKM2" s="43"/>
      <c r="PKN2" s="43"/>
      <c r="PKO2" s="43"/>
      <c r="PKP2" s="43"/>
      <c r="PKQ2" s="43"/>
      <c r="PKR2" s="43"/>
      <c r="PKS2" s="43"/>
      <c r="PKT2" s="43"/>
      <c r="PKU2" s="43"/>
      <c r="PKV2" s="43"/>
      <c r="PKW2" s="43"/>
      <c r="PKX2" s="43"/>
      <c r="PKY2" s="43"/>
      <c r="PKZ2" s="43"/>
      <c r="PLA2" s="43"/>
      <c r="PLB2" s="43"/>
      <c r="PLC2" s="43"/>
      <c r="PLD2" s="43"/>
      <c r="PLE2" s="43"/>
      <c r="PLF2" s="43"/>
      <c r="PLG2" s="43"/>
      <c r="PLH2" s="43"/>
      <c r="PLI2" s="43"/>
      <c r="PLJ2" s="43"/>
      <c r="PLK2" s="43"/>
      <c r="PLL2" s="43"/>
      <c r="PLM2" s="43"/>
      <c r="PLN2" s="43"/>
      <c r="PLO2" s="43"/>
      <c r="PLP2" s="43"/>
      <c r="PLQ2" s="43"/>
      <c r="PLR2" s="43"/>
      <c r="PLS2" s="43"/>
      <c r="PLT2" s="43"/>
      <c r="PLU2" s="43"/>
      <c r="PLV2" s="43"/>
      <c r="PLW2" s="43"/>
      <c r="PLX2" s="43"/>
      <c r="PLY2" s="43"/>
      <c r="PLZ2" s="43"/>
      <c r="PMA2" s="43"/>
      <c r="PMB2" s="43"/>
      <c r="PMC2" s="43"/>
      <c r="PMD2" s="43"/>
      <c r="PME2" s="43"/>
      <c r="PMF2" s="43"/>
      <c r="PMG2" s="43"/>
      <c r="PMH2" s="43"/>
      <c r="PMI2" s="43"/>
      <c r="PMJ2" s="43"/>
      <c r="PMK2" s="43"/>
      <c r="PML2" s="43"/>
      <c r="PMM2" s="43"/>
      <c r="PMN2" s="43"/>
      <c r="PMO2" s="43"/>
      <c r="PMP2" s="43"/>
      <c r="PMQ2" s="43"/>
      <c r="PMR2" s="43"/>
      <c r="PMS2" s="43"/>
      <c r="PMT2" s="43"/>
      <c r="PMU2" s="43"/>
      <c r="PMV2" s="43"/>
      <c r="PMW2" s="43"/>
      <c r="PMX2" s="43"/>
      <c r="PMY2" s="43"/>
      <c r="PMZ2" s="43"/>
      <c r="PNA2" s="43"/>
      <c r="PNB2" s="43"/>
      <c r="PNC2" s="43"/>
      <c r="PND2" s="43"/>
      <c r="PNE2" s="43"/>
      <c r="PNF2" s="43"/>
      <c r="PNG2" s="43"/>
      <c r="PNH2" s="43"/>
      <c r="PNI2" s="43"/>
      <c r="PNJ2" s="43"/>
      <c r="PNK2" s="43"/>
      <c r="PNL2" s="43"/>
      <c r="PNM2" s="43"/>
      <c r="PNN2" s="43"/>
      <c r="PNO2" s="43"/>
      <c r="PNP2" s="43"/>
      <c r="PNQ2" s="43"/>
      <c r="PNR2" s="43"/>
      <c r="PNS2" s="43"/>
      <c r="PNT2" s="43"/>
      <c r="PNU2" s="43"/>
      <c r="PNV2" s="43"/>
      <c r="PNW2" s="43"/>
      <c r="PNX2" s="43"/>
      <c r="PNY2" s="43"/>
      <c r="PNZ2" s="43"/>
      <c r="POA2" s="43"/>
      <c r="POB2" s="43"/>
      <c r="POC2" s="43"/>
      <c r="POD2" s="43"/>
      <c r="POE2" s="43"/>
      <c r="POF2" s="43"/>
      <c r="POG2" s="43"/>
      <c r="POH2" s="43"/>
      <c r="POI2" s="43"/>
      <c r="POJ2" s="43"/>
      <c r="POK2" s="43"/>
      <c r="POL2" s="43"/>
      <c r="POM2" s="43"/>
      <c r="PON2" s="43"/>
      <c r="POO2" s="43"/>
      <c r="POP2" s="43"/>
      <c r="POQ2" s="43"/>
      <c r="POR2" s="43"/>
      <c r="POS2" s="43"/>
      <c r="POT2" s="43"/>
      <c r="POU2" s="43"/>
      <c r="POV2" s="43"/>
      <c r="POW2" s="43"/>
      <c r="POX2" s="43"/>
      <c r="POY2" s="43"/>
      <c r="POZ2" s="43"/>
      <c r="PPA2" s="43"/>
      <c r="PPB2" s="43"/>
      <c r="PPC2" s="43"/>
      <c r="PPD2" s="43"/>
      <c r="PPE2" s="43"/>
      <c r="PPF2" s="43"/>
      <c r="PPG2" s="43"/>
      <c r="PPH2" s="43"/>
      <c r="PPI2" s="43"/>
      <c r="PPJ2" s="43"/>
      <c r="PPK2" s="43"/>
      <c r="PPL2" s="43"/>
      <c r="PPM2" s="43"/>
      <c r="PPN2" s="43"/>
      <c r="PPO2" s="43"/>
      <c r="PPP2" s="43"/>
      <c r="PPQ2" s="43"/>
      <c r="PPR2" s="43"/>
      <c r="PPS2" s="43"/>
      <c r="PPT2" s="43"/>
      <c r="PPU2" s="43"/>
      <c r="PPV2" s="43"/>
      <c r="PPW2" s="43"/>
      <c r="PPX2" s="43"/>
      <c r="PPY2" s="43"/>
      <c r="PPZ2" s="43"/>
      <c r="PQA2" s="43"/>
      <c r="PQB2" s="43"/>
      <c r="PQC2" s="43"/>
      <c r="PQD2" s="43"/>
      <c r="PQE2" s="43"/>
      <c r="PQF2" s="43"/>
      <c r="PQG2" s="43"/>
      <c r="PQH2" s="43"/>
      <c r="PQI2" s="43"/>
      <c r="PQJ2" s="43"/>
      <c r="PQK2" s="43"/>
      <c r="PQL2" s="43"/>
      <c r="PQM2" s="43"/>
      <c r="PQN2" s="43"/>
      <c r="PQO2" s="43"/>
      <c r="PQP2" s="43"/>
      <c r="PQQ2" s="43"/>
      <c r="PQR2" s="43"/>
      <c r="PQS2" s="43"/>
      <c r="PQT2" s="43"/>
      <c r="PQU2" s="43"/>
      <c r="PQV2" s="43"/>
      <c r="PQW2" s="43"/>
      <c r="PQX2" s="43"/>
      <c r="PQY2" s="43"/>
      <c r="PQZ2" s="43"/>
      <c r="PRA2" s="43"/>
      <c r="PRB2" s="43"/>
      <c r="PRC2" s="43"/>
      <c r="PRD2" s="43"/>
      <c r="PRE2" s="43"/>
      <c r="PRF2" s="43"/>
      <c r="PRG2" s="43"/>
      <c r="PRH2" s="43"/>
      <c r="PRI2" s="43"/>
      <c r="PRJ2" s="43"/>
      <c r="PRK2" s="43"/>
      <c r="PRL2" s="43"/>
      <c r="PRM2" s="43"/>
      <c r="PRN2" s="43"/>
      <c r="PRO2" s="43"/>
      <c r="PRP2" s="43"/>
      <c r="PRQ2" s="43"/>
      <c r="PRR2" s="43"/>
      <c r="PRS2" s="43"/>
      <c r="PRT2" s="43"/>
      <c r="PRU2" s="43"/>
      <c r="PRV2" s="43"/>
      <c r="PRW2" s="43"/>
      <c r="PRX2" s="43"/>
      <c r="PRY2" s="43"/>
      <c r="PRZ2" s="43"/>
      <c r="PSA2" s="43"/>
      <c r="PSB2" s="43"/>
      <c r="PSC2" s="43"/>
      <c r="PSD2" s="43"/>
      <c r="PSE2" s="43"/>
      <c r="PSF2" s="43"/>
      <c r="PSG2" s="43"/>
      <c r="PSH2" s="43"/>
      <c r="PSI2" s="43"/>
      <c r="PSJ2" s="43"/>
      <c r="PSK2" s="43"/>
      <c r="PSL2" s="43"/>
      <c r="PSM2" s="43"/>
      <c r="PSN2" s="43"/>
      <c r="PSO2" s="43"/>
      <c r="PSP2" s="43"/>
      <c r="PSQ2" s="43"/>
      <c r="PSR2" s="43"/>
      <c r="PSS2" s="43"/>
      <c r="PST2" s="43"/>
      <c r="PSU2" s="43"/>
      <c r="PSV2" s="43"/>
      <c r="PSW2" s="43"/>
      <c r="PSX2" s="43"/>
      <c r="PSY2" s="43"/>
      <c r="PSZ2" s="43"/>
      <c r="PTA2" s="43"/>
      <c r="PTB2" s="43"/>
      <c r="PTC2" s="43"/>
      <c r="PTD2" s="43"/>
      <c r="PTE2" s="43"/>
      <c r="PTF2" s="43"/>
      <c r="PTG2" s="43"/>
      <c r="PTH2" s="43"/>
      <c r="PTI2" s="43"/>
      <c r="PTJ2" s="43"/>
      <c r="PTK2" s="43"/>
      <c r="PTL2" s="43"/>
      <c r="PTM2" s="43"/>
      <c r="PTN2" s="43"/>
      <c r="PTO2" s="43"/>
      <c r="PTP2" s="43"/>
      <c r="PTQ2" s="43"/>
      <c r="PTR2" s="43"/>
      <c r="PTS2" s="43"/>
      <c r="PTT2" s="43"/>
      <c r="PTU2" s="43"/>
      <c r="PTV2" s="43"/>
      <c r="PTW2" s="43"/>
      <c r="PTX2" s="43"/>
      <c r="PTY2" s="43"/>
      <c r="PTZ2" s="43"/>
      <c r="PUA2" s="43"/>
      <c r="PUB2" s="43"/>
      <c r="PUC2" s="43"/>
      <c r="PUD2" s="43"/>
      <c r="PUE2" s="43"/>
      <c r="PUF2" s="43"/>
      <c r="PUG2" s="43"/>
      <c r="PUH2" s="43"/>
      <c r="PUI2" s="43"/>
      <c r="PUJ2" s="43"/>
      <c r="PUK2" s="43"/>
      <c r="PUL2" s="43"/>
      <c r="PUM2" s="43"/>
      <c r="PUN2" s="43"/>
      <c r="PUO2" s="43"/>
      <c r="PUP2" s="43"/>
      <c r="PUQ2" s="43"/>
      <c r="PUR2" s="43"/>
      <c r="PUS2" s="43"/>
      <c r="PUT2" s="43"/>
      <c r="PUU2" s="43"/>
      <c r="PUV2" s="43"/>
      <c r="PUW2" s="43"/>
      <c r="PUX2" s="43"/>
      <c r="PUY2" s="43"/>
      <c r="PUZ2" s="43"/>
      <c r="PVA2" s="43"/>
      <c r="PVB2" s="43"/>
      <c r="PVC2" s="43"/>
      <c r="PVD2" s="43"/>
      <c r="PVE2" s="43"/>
      <c r="PVF2" s="43"/>
      <c r="PVG2" s="43"/>
      <c r="PVH2" s="43"/>
      <c r="PVI2" s="43"/>
      <c r="PVJ2" s="43"/>
      <c r="PVK2" s="43"/>
      <c r="PVL2" s="43"/>
      <c r="PVM2" s="43"/>
      <c r="PVN2" s="43"/>
      <c r="PVO2" s="43"/>
      <c r="PVP2" s="43"/>
      <c r="PVQ2" s="43"/>
      <c r="PVR2" s="43"/>
      <c r="PVS2" s="43"/>
      <c r="PVT2" s="43"/>
      <c r="PVU2" s="43"/>
      <c r="PVV2" s="43"/>
      <c r="PVW2" s="43"/>
      <c r="PVX2" s="43"/>
      <c r="PVY2" s="43"/>
      <c r="PVZ2" s="43"/>
      <c r="PWA2" s="43"/>
      <c r="PWB2" s="43"/>
      <c r="PWC2" s="43"/>
      <c r="PWD2" s="43"/>
      <c r="PWE2" s="43"/>
      <c r="PWF2" s="43"/>
      <c r="PWG2" s="43"/>
      <c r="PWH2" s="43"/>
      <c r="PWI2" s="43"/>
      <c r="PWJ2" s="43"/>
      <c r="PWK2" s="43"/>
      <c r="PWL2" s="43"/>
      <c r="PWM2" s="43"/>
      <c r="PWN2" s="43"/>
      <c r="PWO2" s="43"/>
      <c r="PWP2" s="43"/>
      <c r="PWQ2" s="43"/>
      <c r="PWR2" s="43"/>
      <c r="PWS2" s="43"/>
      <c r="PWT2" s="43"/>
      <c r="PWU2" s="43"/>
      <c r="PWV2" s="43"/>
      <c r="PWW2" s="43"/>
      <c r="PWX2" s="43"/>
      <c r="PWY2" s="43"/>
      <c r="PWZ2" s="43"/>
      <c r="PXA2" s="43"/>
      <c r="PXB2" s="43"/>
      <c r="PXC2" s="43"/>
      <c r="PXD2" s="43"/>
      <c r="PXE2" s="43"/>
      <c r="PXF2" s="43"/>
      <c r="PXG2" s="43"/>
      <c r="PXH2" s="43"/>
      <c r="PXI2" s="43"/>
      <c r="PXJ2" s="43"/>
      <c r="PXK2" s="43"/>
      <c r="PXL2" s="43"/>
      <c r="PXM2" s="43"/>
      <c r="PXN2" s="43"/>
      <c r="PXO2" s="43"/>
      <c r="PXP2" s="43"/>
      <c r="PXQ2" s="43"/>
      <c r="PXR2" s="43"/>
      <c r="PXS2" s="43"/>
      <c r="PXT2" s="43"/>
      <c r="PXU2" s="43"/>
      <c r="PXV2" s="43"/>
      <c r="PXW2" s="43"/>
      <c r="PXX2" s="43"/>
      <c r="PXY2" s="43"/>
      <c r="PXZ2" s="43"/>
      <c r="PYA2" s="43"/>
      <c r="PYB2" s="43"/>
      <c r="PYC2" s="43"/>
      <c r="PYD2" s="43"/>
      <c r="PYE2" s="43"/>
      <c r="PYF2" s="43"/>
      <c r="PYG2" s="43"/>
      <c r="PYH2" s="43"/>
      <c r="PYI2" s="43"/>
      <c r="PYJ2" s="43"/>
      <c r="PYK2" s="43"/>
      <c r="PYL2" s="43"/>
      <c r="PYM2" s="43"/>
      <c r="PYN2" s="43"/>
      <c r="PYO2" s="43"/>
      <c r="PYP2" s="43"/>
      <c r="PYQ2" s="43"/>
      <c r="PYR2" s="43"/>
      <c r="PYS2" s="43"/>
      <c r="PYT2" s="43"/>
      <c r="PYU2" s="43"/>
      <c r="PYV2" s="43"/>
      <c r="PYW2" s="43"/>
      <c r="PYX2" s="43"/>
      <c r="PYY2" s="43"/>
      <c r="PYZ2" s="43"/>
      <c r="PZA2" s="43"/>
      <c r="PZB2" s="43"/>
      <c r="PZC2" s="43"/>
      <c r="PZD2" s="43"/>
      <c r="PZE2" s="43"/>
      <c r="PZF2" s="43"/>
      <c r="PZG2" s="43"/>
      <c r="PZH2" s="43"/>
      <c r="PZI2" s="43"/>
      <c r="PZJ2" s="43"/>
      <c r="PZK2" s="43"/>
      <c r="PZL2" s="43"/>
      <c r="PZM2" s="43"/>
      <c r="PZN2" s="43"/>
      <c r="PZO2" s="43"/>
      <c r="PZP2" s="43"/>
      <c r="PZQ2" s="43"/>
      <c r="PZR2" s="43"/>
      <c r="PZS2" s="43"/>
      <c r="PZT2" s="43"/>
      <c r="PZU2" s="43"/>
      <c r="PZV2" s="43"/>
      <c r="PZW2" s="43"/>
      <c r="PZX2" s="43"/>
      <c r="PZY2" s="43"/>
      <c r="PZZ2" s="43"/>
      <c r="QAA2" s="43"/>
      <c r="QAB2" s="43"/>
      <c r="QAC2" s="43"/>
      <c r="QAD2" s="43"/>
      <c r="QAE2" s="43"/>
      <c r="QAF2" s="43"/>
      <c r="QAG2" s="43"/>
      <c r="QAH2" s="43"/>
      <c r="QAI2" s="43"/>
      <c r="QAJ2" s="43"/>
      <c r="QAK2" s="43"/>
      <c r="QAL2" s="43"/>
      <c r="QAM2" s="43"/>
      <c r="QAN2" s="43"/>
      <c r="QAO2" s="43"/>
      <c r="QAP2" s="43"/>
      <c r="QAQ2" s="43"/>
      <c r="QAR2" s="43"/>
      <c r="QAS2" s="43"/>
      <c r="QAT2" s="43"/>
      <c r="QAU2" s="43"/>
      <c r="QAV2" s="43"/>
      <c r="QAW2" s="43"/>
      <c r="QAX2" s="43"/>
      <c r="QAY2" s="43"/>
      <c r="QAZ2" s="43"/>
      <c r="QBA2" s="43"/>
      <c r="QBB2" s="43"/>
      <c r="QBC2" s="43"/>
      <c r="QBD2" s="43"/>
      <c r="QBE2" s="43"/>
      <c r="QBF2" s="43"/>
      <c r="QBG2" s="43"/>
      <c r="QBH2" s="43"/>
      <c r="QBI2" s="43"/>
      <c r="QBJ2" s="43"/>
      <c r="QBK2" s="43"/>
      <c r="QBL2" s="43"/>
      <c r="QBM2" s="43"/>
      <c r="QBN2" s="43"/>
      <c r="QBO2" s="43"/>
      <c r="QBP2" s="43"/>
      <c r="QBQ2" s="43"/>
      <c r="QBR2" s="43"/>
      <c r="QBS2" s="43"/>
      <c r="QBT2" s="43"/>
      <c r="QBU2" s="43"/>
      <c r="QBV2" s="43"/>
      <c r="QBW2" s="43"/>
      <c r="QBX2" s="43"/>
      <c r="QBY2" s="43"/>
      <c r="QBZ2" s="43"/>
      <c r="QCA2" s="43"/>
      <c r="QCB2" s="43"/>
      <c r="QCC2" s="43"/>
      <c r="QCD2" s="43"/>
      <c r="QCE2" s="43"/>
      <c r="QCF2" s="43"/>
      <c r="QCG2" s="43"/>
      <c r="QCH2" s="43"/>
      <c r="QCI2" s="43"/>
      <c r="QCJ2" s="43"/>
      <c r="QCK2" s="43"/>
      <c r="QCL2" s="43"/>
      <c r="QCM2" s="43"/>
      <c r="QCN2" s="43"/>
      <c r="QCO2" s="43"/>
      <c r="QCP2" s="43"/>
      <c r="QCQ2" s="43"/>
      <c r="QCR2" s="43"/>
      <c r="QCS2" s="43"/>
      <c r="QCT2" s="43"/>
      <c r="QCU2" s="43"/>
      <c r="QCV2" s="43"/>
      <c r="QCW2" s="43"/>
      <c r="QCX2" s="43"/>
      <c r="QCY2" s="43"/>
      <c r="QCZ2" s="43"/>
      <c r="QDA2" s="43"/>
      <c r="QDB2" s="43"/>
      <c r="QDC2" s="43"/>
      <c r="QDD2" s="43"/>
      <c r="QDE2" s="43"/>
      <c r="QDF2" s="43"/>
      <c r="QDG2" s="43"/>
      <c r="QDH2" s="43"/>
      <c r="QDI2" s="43"/>
      <c r="QDJ2" s="43"/>
      <c r="QDK2" s="43"/>
      <c r="QDL2" s="43"/>
      <c r="QDM2" s="43"/>
      <c r="QDN2" s="43"/>
      <c r="QDO2" s="43"/>
      <c r="QDP2" s="43"/>
      <c r="QDQ2" s="43"/>
      <c r="QDR2" s="43"/>
      <c r="QDS2" s="43"/>
      <c r="QDT2" s="43"/>
      <c r="QDU2" s="43"/>
      <c r="QDV2" s="43"/>
      <c r="QDW2" s="43"/>
      <c r="QDX2" s="43"/>
      <c r="QDY2" s="43"/>
      <c r="QDZ2" s="43"/>
      <c r="QEA2" s="43"/>
      <c r="QEB2" s="43"/>
      <c r="QEC2" s="43"/>
      <c r="QED2" s="43"/>
      <c r="QEE2" s="43"/>
      <c r="QEF2" s="43"/>
      <c r="QEG2" s="43"/>
      <c r="QEH2" s="43"/>
      <c r="QEI2" s="43"/>
      <c r="QEJ2" s="43"/>
      <c r="QEK2" s="43"/>
      <c r="QEL2" s="43"/>
      <c r="QEM2" s="43"/>
      <c r="QEN2" s="43"/>
      <c r="QEO2" s="43"/>
      <c r="QEP2" s="43"/>
      <c r="QEQ2" s="43"/>
      <c r="QER2" s="43"/>
      <c r="QES2" s="43"/>
      <c r="QET2" s="43"/>
      <c r="QEU2" s="43"/>
      <c r="QEV2" s="43"/>
      <c r="QEW2" s="43"/>
      <c r="QEX2" s="43"/>
      <c r="QEY2" s="43"/>
      <c r="QEZ2" s="43"/>
      <c r="QFA2" s="43"/>
      <c r="QFB2" s="43"/>
      <c r="QFC2" s="43"/>
      <c r="QFD2" s="43"/>
      <c r="QFE2" s="43"/>
      <c r="QFF2" s="43"/>
      <c r="QFG2" s="43"/>
      <c r="QFH2" s="43"/>
      <c r="QFI2" s="43"/>
      <c r="QFJ2" s="43"/>
      <c r="QFK2" s="43"/>
      <c r="QFL2" s="43"/>
      <c r="QFM2" s="43"/>
      <c r="QFN2" s="43"/>
      <c r="QFO2" s="43"/>
      <c r="QFP2" s="43"/>
      <c r="QFQ2" s="43"/>
      <c r="QFR2" s="43"/>
      <c r="QFS2" s="43"/>
      <c r="QFT2" s="43"/>
      <c r="QFU2" s="43"/>
      <c r="QFV2" s="43"/>
      <c r="QFW2" s="43"/>
      <c r="QFX2" s="43"/>
      <c r="QFY2" s="43"/>
      <c r="QFZ2" s="43"/>
      <c r="QGA2" s="43"/>
      <c r="QGB2" s="43"/>
      <c r="QGC2" s="43"/>
      <c r="QGD2" s="43"/>
      <c r="QGE2" s="43"/>
      <c r="QGF2" s="43"/>
      <c r="QGG2" s="43"/>
      <c r="QGH2" s="43"/>
      <c r="QGI2" s="43"/>
      <c r="QGJ2" s="43"/>
      <c r="QGK2" s="43"/>
      <c r="QGL2" s="43"/>
      <c r="QGM2" s="43"/>
      <c r="QGN2" s="43"/>
      <c r="QGO2" s="43"/>
      <c r="QGP2" s="43"/>
      <c r="QGQ2" s="43"/>
      <c r="QGR2" s="43"/>
      <c r="QGS2" s="43"/>
      <c r="QGT2" s="43"/>
      <c r="QGU2" s="43"/>
      <c r="QGV2" s="43"/>
      <c r="QGW2" s="43"/>
      <c r="QGX2" s="43"/>
      <c r="QGY2" s="43"/>
      <c r="QGZ2" s="43"/>
      <c r="QHA2" s="43"/>
      <c r="QHB2" s="43"/>
      <c r="QHC2" s="43"/>
      <c r="QHD2" s="43"/>
      <c r="QHE2" s="43"/>
      <c r="QHF2" s="43"/>
      <c r="QHG2" s="43"/>
      <c r="QHH2" s="43"/>
      <c r="QHI2" s="43"/>
      <c r="QHJ2" s="43"/>
      <c r="QHK2" s="43"/>
      <c r="QHL2" s="43"/>
      <c r="QHM2" s="43"/>
      <c r="QHN2" s="43"/>
      <c r="QHO2" s="43"/>
      <c r="QHP2" s="43"/>
      <c r="QHQ2" s="43"/>
      <c r="QHR2" s="43"/>
      <c r="QHS2" s="43"/>
      <c r="QHT2" s="43"/>
      <c r="QHU2" s="43"/>
      <c r="QHV2" s="43"/>
      <c r="QHW2" s="43"/>
      <c r="QHX2" s="43"/>
      <c r="QHY2" s="43"/>
      <c r="QHZ2" s="43"/>
      <c r="QIA2" s="43"/>
      <c r="QIB2" s="43"/>
      <c r="QIC2" s="43"/>
      <c r="QID2" s="43"/>
      <c r="QIE2" s="43"/>
      <c r="QIF2" s="43"/>
      <c r="QIG2" s="43"/>
      <c r="QIH2" s="43"/>
      <c r="QII2" s="43"/>
      <c r="QIJ2" s="43"/>
      <c r="QIK2" s="43"/>
      <c r="QIL2" s="43"/>
      <c r="QIM2" s="43"/>
      <c r="QIN2" s="43"/>
      <c r="QIO2" s="43"/>
      <c r="QIP2" s="43"/>
      <c r="QIQ2" s="43"/>
      <c r="QIR2" s="43"/>
      <c r="QIS2" s="43"/>
      <c r="QIT2" s="43"/>
      <c r="QIU2" s="43"/>
      <c r="QIV2" s="43"/>
      <c r="QIW2" s="43"/>
      <c r="QIX2" s="43"/>
      <c r="QIY2" s="43"/>
      <c r="QIZ2" s="43"/>
      <c r="QJA2" s="43"/>
      <c r="QJB2" s="43"/>
      <c r="QJC2" s="43"/>
      <c r="QJD2" s="43"/>
      <c r="QJE2" s="43"/>
      <c r="QJF2" s="43"/>
      <c r="QJG2" s="43"/>
      <c r="QJH2" s="43"/>
      <c r="QJI2" s="43"/>
      <c r="QJJ2" s="43"/>
      <c r="QJK2" s="43"/>
      <c r="QJL2" s="43"/>
      <c r="QJM2" s="43"/>
      <c r="QJN2" s="43"/>
      <c r="QJO2" s="43"/>
      <c r="QJP2" s="43"/>
      <c r="QJQ2" s="43"/>
      <c r="QJR2" s="43"/>
      <c r="QJS2" s="43"/>
      <c r="QJT2" s="43"/>
      <c r="QJU2" s="43"/>
      <c r="QJV2" s="43"/>
      <c r="QJW2" s="43"/>
      <c r="QJX2" s="43"/>
      <c r="QJY2" s="43"/>
      <c r="QJZ2" s="43"/>
      <c r="QKA2" s="43"/>
      <c r="QKB2" s="43"/>
      <c r="QKC2" s="43"/>
      <c r="QKD2" s="43"/>
      <c r="QKE2" s="43"/>
      <c r="QKF2" s="43"/>
      <c r="QKG2" s="43"/>
      <c r="QKH2" s="43"/>
      <c r="QKI2" s="43"/>
      <c r="QKJ2" s="43"/>
      <c r="QKK2" s="43"/>
      <c r="QKL2" s="43"/>
      <c r="QKM2" s="43"/>
      <c r="QKN2" s="43"/>
      <c r="QKO2" s="43"/>
      <c r="QKP2" s="43"/>
      <c r="QKQ2" s="43"/>
      <c r="QKR2" s="43"/>
      <c r="QKS2" s="43"/>
      <c r="QKT2" s="43"/>
      <c r="QKU2" s="43"/>
      <c r="QKV2" s="43"/>
      <c r="QKW2" s="43"/>
      <c r="QKX2" s="43"/>
      <c r="QKY2" s="43"/>
      <c r="QKZ2" s="43"/>
      <c r="QLA2" s="43"/>
      <c r="QLB2" s="43"/>
      <c r="QLC2" s="43"/>
      <c r="QLD2" s="43"/>
      <c r="QLE2" s="43"/>
      <c r="QLF2" s="43"/>
      <c r="QLG2" s="43"/>
      <c r="QLH2" s="43"/>
      <c r="QLI2" s="43"/>
      <c r="QLJ2" s="43"/>
      <c r="QLK2" s="43"/>
      <c r="QLL2" s="43"/>
      <c r="QLM2" s="43"/>
      <c r="QLN2" s="43"/>
      <c r="QLO2" s="43"/>
      <c r="QLP2" s="43"/>
      <c r="QLQ2" s="43"/>
      <c r="QLR2" s="43"/>
      <c r="QLS2" s="43"/>
      <c r="QLT2" s="43"/>
      <c r="QLU2" s="43"/>
      <c r="QLV2" s="43"/>
      <c r="QLW2" s="43"/>
      <c r="QLX2" s="43"/>
      <c r="QLY2" s="43"/>
      <c r="QLZ2" s="43"/>
      <c r="QMA2" s="43"/>
      <c r="QMB2" s="43"/>
      <c r="QMC2" s="43"/>
      <c r="QMD2" s="43"/>
      <c r="QME2" s="43"/>
      <c r="QMF2" s="43"/>
      <c r="QMG2" s="43"/>
      <c r="QMH2" s="43"/>
      <c r="QMI2" s="43"/>
      <c r="QMJ2" s="43"/>
      <c r="QMK2" s="43"/>
      <c r="QML2" s="43"/>
      <c r="QMM2" s="43"/>
      <c r="QMN2" s="43"/>
      <c r="QMO2" s="43"/>
      <c r="QMP2" s="43"/>
      <c r="QMQ2" s="43"/>
      <c r="QMR2" s="43"/>
      <c r="QMS2" s="43"/>
      <c r="QMT2" s="43"/>
      <c r="QMU2" s="43"/>
      <c r="QMV2" s="43"/>
      <c r="QMW2" s="43"/>
      <c r="QMX2" s="43"/>
      <c r="QMY2" s="43"/>
      <c r="QMZ2" s="43"/>
      <c r="QNA2" s="43"/>
      <c r="QNB2" s="43"/>
      <c r="QNC2" s="43"/>
      <c r="QND2" s="43"/>
      <c r="QNE2" s="43"/>
      <c r="QNF2" s="43"/>
      <c r="QNG2" s="43"/>
      <c r="QNH2" s="43"/>
      <c r="QNI2" s="43"/>
      <c r="QNJ2" s="43"/>
      <c r="QNK2" s="43"/>
      <c r="QNL2" s="43"/>
      <c r="QNM2" s="43"/>
      <c r="QNN2" s="43"/>
      <c r="QNO2" s="43"/>
      <c r="QNP2" s="43"/>
      <c r="QNQ2" s="43"/>
      <c r="QNR2" s="43"/>
      <c r="QNS2" s="43"/>
      <c r="QNT2" s="43"/>
      <c r="QNU2" s="43"/>
      <c r="QNV2" s="43"/>
      <c r="QNW2" s="43"/>
      <c r="QNX2" s="43"/>
      <c r="QNY2" s="43"/>
      <c r="QNZ2" s="43"/>
      <c r="QOA2" s="43"/>
      <c r="QOB2" s="43"/>
      <c r="QOC2" s="43"/>
      <c r="QOD2" s="43"/>
      <c r="QOE2" s="43"/>
      <c r="QOF2" s="43"/>
      <c r="QOG2" s="43"/>
      <c r="QOH2" s="43"/>
      <c r="QOI2" s="43"/>
      <c r="QOJ2" s="43"/>
      <c r="QOK2" s="43"/>
      <c r="QOL2" s="43"/>
      <c r="QOM2" s="43"/>
      <c r="QON2" s="43"/>
      <c r="QOO2" s="43"/>
      <c r="QOP2" s="43"/>
      <c r="QOQ2" s="43"/>
      <c r="QOR2" s="43"/>
      <c r="QOS2" s="43"/>
      <c r="QOT2" s="43"/>
      <c r="QOU2" s="43"/>
      <c r="QOV2" s="43"/>
      <c r="QOW2" s="43"/>
      <c r="QOX2" s="43"/>
      <c r="QOY2" s="43"/>
      <c r="QOZ2" s="43"/>
      <c r="QPA2" s="43"/>
      <c r="QPB2" s="43"/>
      <c r="QPC2" s="43"/>
      <c r="QPD2" s="43"/>
      <c r="QPE2" s="43"/>
      <c r="QPF2" s="43"/>
      <c r="QPG2" s="43"/>
      <c r="QPH2" s="43"/>
      <c r="QPI2" s="43"/>
      <c r="QPJ2" s="43"/>
      <c r="QPK2" s="43"/>
      <c r="QPL2" s="43"/>
      <c r="QPM2" s="43"/>
      <c r="QPN2" s="43"/>
      <c r="QPO2" s="43"/>
      <c r="QPP2" s="43"/>
      <c r="QPQ2" s="43"/>
      <c r="QPR2" s="43"/>
      <c r="QPS2" s="43"/>
      <c r="QPT2" s="43"/>
      <c r="QPU2" s="43"/>
      <c r="QPV2" s="43"/>
      <c r="QPW2" s="43"/>
      <c r="QPX2" s="43"/>
      <c r="QPY2" s="43"/>
      <c r="QPZ2" s="43"/>
      <c r="QQA2" s="43"/>
      <c r="QQB2" s="43"/>
      <c r="QQC2" s="43"/>
      <c r="QQD2" s="43"/>
      <c r="QQE2" s="43"/>
      <c r="QQF2" s="43"/>
      <c r="QQG2" s="43"/>
      <c r="QQH2" s="43"/>
      <c r="QQI2" s="43"/>
      <c r="QQJ2" s="43"/>
      <c r="QQK2" s="43"/>
      <c r="QQL2" s="43"/>
      <c r="QQM2" s="43"/>
      <c r="QQN2" s="43"/>
      <c r="QQO2" s="43"/>
      <c r="QQP2" s="43"/>
      <c r="QQQ2" s="43"/>
      <c r="QQR2" s="43"/>
      <c r="QQS2" s="43"/>
      <c r="QQT2" s="43"/>
      <c r="QQU2" s="43"/>
      <c r="QQV2" s="43"/>
      <c r="QQW2" s="43"/>
      <c r="QQX2" s="43"/>
      <c r="QQY2" s="43"/>
      <c r="QQZ2" s="43"/>
      <c r="QRA2" s="43"/>
      <c r="QRB2" s="43"/>
      <c r="QRC2" s="43"/>
      <c r="QRD2" s="43"/>
      <c r="QRE2" s="43"/>
      <c r="QRF2" s="43"/>
      <c r="QRG2" s="43"/>
      <c r="QRH2" s="43"/>
      <c r="QRI2" s="43"/>
      <c r="QRJ2" s="43"/>
      <c r="QRK2" s="43"/>
      <c r="QRL2" s="43"/>
      <c r="QRM2" s="43"/>
      <c r="QRN2" s="43"/>
      <c r="QRO2" s="43"/>
      <c r="QRP2" s="43"/>
      <c r="QRQ2" s="43"/>
      <c r="QRR2" s="43"/>
      <c r="QRS2" s="43"/>
      <c r="QRT2" s="43"/>
      <c r="QRU2" s="43"/>
      <c r="QRV2" s="43"/>
      <c r="QRW2" s="43"/>
      <c r="QRX2" s="43"/>
      <c r="QRY2" s="43"/>
      <c r="QRZ2" s="43"/>
      <c r="QSA2" s="43"/>
      <c r="QSB2" s="43"/>
      <c r="QSC2" s="43"/>
      <c r="QSD2" s="43"/>
      <c r="QSE2" s="43"/>
      <c r="QSF2" s="43"/>
      <c r="QSG2" s="43"/>
      <c r="QSH2" s="43"/>
      <c r="QSI2" s="43"/>
      <c r="QSJ2" s="43"/>
      <c r="QSK2" s="43"/>
      <c r="QSL2" s="43"/>
      <c r="QSM2" s="43"/>
      <c r="QSN2" s="43"/>
      <c r="QSO2" s="43"/>
      <c r="QSP2" s="43"/>
      <c r="QSQ2" s="43"/>
      <c r="QSR2" s="43"/>
      <c r="QSS2" s="43"/>
      <c r="QST2" s="43"/>
      <c r="QSU2" s="43"/>
      <c r="QSV2" s="43"/>
      <c r="QSW2" s="43"/>
      <c r="QSX2" s="43"/>
      <c r="QSY2" s="43"/>
      <c r="QSZ2" s="43"/>
      <c r="QTA2" s="43"/>
      <c r="QTB2" s="43"/>
      <c r="QTC2" s="43"/>
      <c r="QTD2" s="43"/>
      <c r="QTE2" s="43"/>
      <c r="QTF2" s="43"/>
      <c r="QTG2" s="43"/>
      <c r="QTH2" s="43"/>
      <c r="QTI2" s="43"/>
      <c r="QTJ2" s="43"/>
      <c r="QTK2" s="43"/>
      <c r="QTL2" s="43"/>
      <c r="QTM2" s="43"/>
      <c r="QTN2" s="43"/>
      <c r="QTO2" s="43"/>
      <c r="QTP2" s="43"/>
      <c r="QTQ2" s="43"/>
      <c r="QTR2" s="43"/>
      <c r="QTS2" s="43"/>
      <c r="QTT2" s="43"/>
      <c r="QTU2" s="43"/>
      <c r="QTV2" s="43"/>
      <c r="QTW2" s="43"/>
      <c r="QTX2" s="43"/>
      <c r="QTY2" s="43"/>
      <c r="QTZ2" s="43"/>
      <c r="QUA2" s="43"/>
      <c r="QUB2" s="43"/>
      <c r="QUC2" s="43"/>
      <c r="QUD2" s="43"/>
      <c r="QUE2" s="43"/>
      <c r="QUF2" s="43"/>
      <c r="QUG2" s="43"/>
      <c r="QUH2" s="43"/>
      <c r="QUI2" s="43"/>
      <c r="QUJ2" s="43"/>
      <c r="QUK2" s="43"/>
      <c r="QUL2" s="43"/>
      <c r="QUM2" s="43"/>
      <c r="QUN2" s="43"/>
      <c r="QUO2" s="43"/>
      <c r="QUP2" s="43"/>
      <c r="QUQ2" s="43"/>
      <c r="QUR2" s="43"/>
      <c r="QUS2" s="43"/>
      <c r="QUT2" s="43"/>
      <c r="QUU2" s="43"/>
      <c r="QUV2" s="43"/>
      <c r="QUW2" s="43"/>
      <c r="QUX2" s="43"/>
      <c r="QUY2" s="43"/>
      <c r="QUZ2" s="43"/>
      <c r="QVA2" s="43"/>
      <c r="QVB2" s="43"/>
      <c r="QVC2" s="43"/>
      <c r="QVD2" s="43"/>
      <c r="QVE2" s="43"/>
      <c r="QVF2" s="43"/>
      <c r="QVG2" s="43"/>
      <c r="QVH2" s="43"/>
      <c r="QVI2" s="43"/>
      <c r="QVJ2" s="43"/>
      <c r="QVK2" s="43"/>
      <c r="QVL2" s="43"/>
      <c r="QVM2" s="43"/>
      <c r="QVN2" s="43"/>
      <c r="QVO2" s="43"/>
      <c r="QVP2" s="43"/>
      <c r="QVQ2" s="43"/>
      <c r="QVR2" s="43"/>
      <c r="QVS2" s="43"/>
      <c r="QVT2" s="43"/>
      <c r="QVU2" s="43"/>
      <c r="QVV2" s="43"/>
      <c r="QVW2" s="43"/>
      <c r="QVX2" s="43"/>
      <c r="QVY2" s="43"/>
      <c r="QVZ2" s="43"/>
      <c r="QWA2" s="43"/>
      <c r="QWB2" s="43"/>
      <c r="QWC2" s="43"/>
      <c r="QWD2" s="43"/>
      <c r="QWE2" s="43"/>
      <c r="QWF2" s="43"/>
      <c r="QWG2" s="43"/>
      <c r="QWH2" s="43"/>
      <c r="QWI2" s="43"/>
      <c r="QWJ2" s="43"/>
      <c r="QWK2" s="43"/>
      <c r="QWL2" s="43"/>
      <c r="QWM2" s="43"/>
      <c r="QWN2" s="43"/>
      <c r="QWO2" s="43"/>
      <c r="QWP2" s="43"/>
      <c r="QWQ2" s="43"/>
      <c r="QWR2" s="43"/>
      <c r="QWS2" s="43"/>
      <c r="QWT2" s="43"/>
      <c r="QWU2" s="43"/>
      <c r="QWV2" s="43"/>
      <c r="QWW2" s="43"/>
      <c r="QWX2" s="43"/>
      <c r="QWY2" s="43"/>
      <c r="QWZ2" s="43"/>
      <c r="QXA2" s="43"/>
      <c r="QXB2" s="43"/>
      <c r="QXC2" s="43"/>
      <c r="QXD2" s="43"/>
      <c r="QXE2" s="43"/>
      <c r="QXF2" s="43"/>
      <c r="QXG2" s="43"/>
      <c r="QXH2" s="43"/>
      <c r="QXI2" s="43"/>
      <c r="QXJ2" s="43"/>
      <c r="QXK2" s="43"/>
      <c r="QXL2" s="43"/>
      <c r="QXM2" s="43"/>
      <c r="QXN2" s="43"/>
      <c r="QXO2" s="43"/>
      <c r="QXP2" s="43"/>
      <c r="QXQ2" s="43"/>
      <c r="QXR2" s="43"/>
      <c r="QXS2" s="43"/>
      <c r="QXT2" s="43"/>
      <c r="QXU2" s="43"/>
      <c r="QXV2" s="43"/>
      <c r="QXW2" s="43"/>
      <c r="QXX2" s="43"/>
      <c r="QXY2" s="43"/>
      <c r="QXZ2" s="43"/>
      <c r="QYA2" s="43"/>
      <c r="QYB2" s="43"/>
      <c r="QYC2" s="43"/>
      <c r="QYD2" s="43"/>
      <c r="QYE2" s="43"/>
      <c r="QYF2" s="43"/>
      <c r="QYG2" s="43"/>
      <c r="QYH2" s="43"/>
      <c r="QYI2" s="43"/>
      <c r="QYJ2" s="43"/>
      <c r="QYK2" s="43"/>
      <c r="QYL2" s="43"/>
      <c r="QYM2" s="43"/>
      <c r="QYN2" s="43"/>
      <c r="QYO2" s="43"/>
      <c r="QYP2" s="43"/>
      <c r="QYQ2" s="43"/>
      <c r="QYR2" s="43"/>
      <c r="QYS2" s="43"/>
      <c r="QYT2" s="43"/>
      <c r="QYU2" s="43"/>
      <c r="QYV2" s="43"/>
      <c r="QYW2" s="43"/>
      <c r="QYX2" s="43"/>
      <c r="QYY2" s="43"/>
      <c r="QYZ2" s="43"/>
      <c r="QZA2" s="43"/>
      <c r="QZB2" s="43"/>
      <c r="QZC2" s="43"/>
      <c r="QZD2" s="43"/>
      <c r="QZE2" s="43"/>
      <c r="QZF2" s="43"/>
      <c r="QZG2" s="43"/>
      <c r="QZH2" s="43"/>
      <c r="QZI2" s="43"/>
      <c r="QZJ2" s="43"/>
      <c r="QZK2" s="43"/>
      <c r="QZL2" s="43"/>
      <c r="QZM2" s="43"/>
      <c r="QZN2" s="43"/>
      <c r="QZO2" s="43"/>
      <c r="QZP2" s="43"/>
      <c r="QZQ2" s="43"/>
      <c r="QZR2" s="43"/>
      <c r="QZS2" s="43"/>
      <c r="QZT2" s="43"/>
      <c r="QZU2" s="43"/>
      <c r="QZV2" s="43"/>
      <c r="QZW2" s="43"/>
      <c r="QZX2" s="43"/>
      <c r="QZY2" s="43"/>
      <c r="QZZ2" s="43"/>
      <c r="RAA2" s="43"/>
      <c r="RAB2" s="43"/>
      <c r="RAC2" s="43"/>
      <c r="RAD2" s="43"/>
      <c r="RAE2" s="43"/>
      <c r="RAF2" s="43"/>
      <c r="RAG2" s="43"/>
      <c r="RAH2" s="43"/>
      <c r="RAI2" s="43"/>
      <c r="RAJ2" s="43"/>
      <c r="RAK2" s="43"/>
      <c r="RAL2" s="43"/>
      <c r="RAM2" s="43"/>
      <c r="RAN2" s="43"/>
      <c r="RAO2" s="43"/>
      <c r="RAP2" s="43"/>
      <c r="RAQ2" s="43"/>
      <c r="RAR2" s="43"/>
      <c r="RAS2" s="43"/>
      <c r="RAT2" s="43"/>
      <c r="RAU2" s="43"/>
      <c r="RAV2" s="43"/>
      <c r="RAW2" s="43"/>
      <c r="RAX2" s="43"/>
      <c r="RAY2" s="43"/>
      <c r="RAZ2" s="43"/>
      <c r="RBA2" s="43"/>
      <c r="RBB2" s="43"/>
      <c r="RBC2" s="43"/>
      <c r="RBD2" s="43"/>
      <c r="RBE2" s="43"/>
      <c r="RBF2" s="43"/>
      <c r="RBG2" s="43"/>
      <c r="RBH2" s="43"/>
      <c r="RBI2" s="43"/>
      <c r="RBJ2" s="43"/>
      <c r="RBK2" s="43"/>
      <c r="RBL2" s="43"/>
      <c r="RBM2" s="43"/>
      <c r="RBN2" s="43"/>
      <c r="RBO2" s="43"/>
      <c r="RBP2" s="43"/>
      <c r="RBQ2" s="43"/>
      <c r="RBR2" s="43"/>
      <c r="RBS2" s="43"/>
      <c r="RBT2" s="43"/>
      <c r="RBU2" s="43"/>
      <c r="RBV2" s="43"/>
      <c r="RBW2" s="43"/>
      <c r="RBX2" s="43"/>
      <c r="RBY2" s="43"/>
      <c r="RBZ2" s="43"/>
      <c r="RCA2" s="43"/>
      <c r="RCB2" s="43"/>
      <c r="RCC2" s="43"/>
      <c r="RCD2" s="43"/>
      <c r="RCE2" s="43"/>
      <c r="RCF2" s="43"/>
      <c r="RCG2" s="43"/>
      <c r="RCH2" s="43"/>
      <c r="RCI2" s="43"/>
      <c r="RCJ2" s="43"/>
      <c r="RCK2" s="43"/>
      <c r="RCL2" s="43"/>
      <c r="RCM2" s="43"/>
      <c r="RCN2" s="43"/>
      <c r="RCO2" s="43"/>
      <c r="RCP2" s="43"/>
      <c r="RCQ2" s="43"/>
      <c r="RCR2" s="43"/>
      <c r="RCS2" s="43"/>
      <c r="RCT2" s="43"/>
      <c r="RCU2" s="43"/>
      <c r="RCV2" s="43"/>
      <c r="RCW2" s="43"/>
      <c r="RCX2" s="43"/>
      <c r="RCY2" s="43"/>
      <c r="RCZ2" s="43"/>
      <c r="RDA2" s="43"/>
      <c r="RDB2" s="43"/>
      <c r="RDC2" s="43"/>
      <c r="RDD2" s="43"/>
      <c r="RDE2" s="43"/>
      <c r="RDF2" s="43"/>
      <c r="RDG2" s="43"/>
      <c r="RDH2" s="43"/>
      <c r="RDI2" s="43"/>
      <c r="RDJ2" s="43"/>
      <c r="RDK2" s="43"/>
      <c r="RDL2" s="43"/>
      <c r="RDM2" s="43"/>
      <c r="RDN2" s="43"/>
      <c r="RDO2" s="43"/>
      <c r="RDP2" s="43"/>
      <c r="RDQ2" s="43"/>
      <c r="RDR2" s="43"/>
      <c r="RDS2" s="43"/>
      <c r="RDT2" s="43"/>
      <c r="RDU2" s="43"/>
      <c r="RDV2" s="43"/>
      <c r="RDW2" s="43"/>
      <c r="RDX2" s="43"/>
      <c r="RDY2" s="43"/>
      <c r="RDZ2" s="43"/>
      <c r="REA2" s="43"/>
      <c r="REB2" s="43"/>
      <c r="REC2" s="43"/>
      <c r="RED2" s="43"/>
      <c r="REE2" s="43"/>
      <c r="REF2" s="43"/>
      <c r="REG2" s="43"/>
      <c r="REH2" s="43"/>
      <c r="REI2" s="43"/>
      <c r="REJ2" s="43"/>
      <c r="REK2" s="43"/>
      <c r="REL2" s="43"/>
      <c r="REM2" s="43"/>
      <c r="REN2" s="43"/>
      <c r="REO2" s="43"/>
      <c r="REP2" s="43"/>
      <c r="REQ2" s="43"/>
      <c r="RER2" s="43"/>
      <c r="RES2" s="43"/>
      <c r="RET2" s="43"/>
      <c r="REU2" s="43"/>
      <c r="REV2" s="43"/>
      <c r="REW2" s="43"/>
      <c r="REX2" s="43"/>
      <c r="REY2" s="43"/>
      <c r="REZ2" s="43"/>
      <c r="RFA2" s="43"/>
      <c r="RFB2" s="43"/>
      <c r="RFC2" s="43"/>
      <c r="RFD2" s="43"/>
      <c r="RFE2" s="43"/>
      <c r="RFF2" s="43"/>
      <c r="RFG2" s="43"/>
      <c r="RFH2" s="43"/>
      <c r="RFI2" s="43"/>
      <c r="RFJ2" s="43"/>
      <c r="RFK2" s="43"/>
      <c r="RFL2" s="43"/>
      <c r="RFM2" s="43"/>
      <c r="RFN2" s="43"/>
      <c r="RFO2" s="43"/>
      <c r="RFP2" s="43"/>
      <c r="RFQ2" s="43"/>
      <c r="RFR2" s="43"/>
      <c r="RFS2" s="43"/>
      <c r="RFT2" s="43"/>
      <c r="RFU2" s="43"/>
      <c r="RFV2" s="43"/>
      <c r="RFW2" s="43"/>
      <c r="RFX2" s="43"/>
      <c r="RFY2" s="43"/>
      <c r="RFZ2" s="43"/>
      <c r="RGA2" s="43"/>
      <c r="RGB2" s="43"/>
      <c r="RGC2" s="43"/>
      <c r="RGD2" s="43"/>
      <c r="RGE2" s="43"/>
      <c r="RGF2" s="43"/>
      <c r="RGG2" s="43"/>
      <c r="RGH2" s="43"/>
      <c r="RGI2" s="43"/>
      <c r="RGJ2" s="43"/>
      <c r="RGK2" s="43"/>
      <c r="RGL2" s="43"/>
      <c r="RGM2" s="43"/>
      <c r="RGN2" s="43"/>
      <c r="RGO2" s="43"/>
      <c r="RGP2" s="43"/>
      <c r="RGQ2" s="43"/>
      <c r="RGR2" s="43"/>
      <c r="RGS2" s="43"/>
      <c r="RGT2" s="43"/>
      <c r="RGU2" s="43"/>
      <c r="RGV2" s="43"/>
      <c r="RGW2" s="43"/>
      <c r="RGX2" s="43"/>
      <c r="RGY2" s="43"/>
      <c r="RGZ2" s="43"/>
      <c r="RHA2" s="43"/>
      <c r="RHB2" s="43"/>
      <c r="RHC2" s="43"/>
      <c r="RHD2" s="43"/>
      <c r="RHE2" s="43"/>
      <c r="RHF2" s="43"/>
      <c r="RHG2" s="43"/>
      <c r="RHH2" s="43"/>
      <c r="RHI2" s="43"/>
      <c r="RHJ2" s="43"/>
      <c r="RHK2" s="43"/>
      <c r="RHL2" s="43"/>
      <c r="RHM2" s="43"/>
      <c r="RHN2" s="43"/>
      <c r="RHO2" s="43"/>
      <c r="RHP2" s="43"/>
      <c r="RHQ2" s="43"/>
      <c r="RHR2" s="43"/>
      <c r="RHS2" s="43"/>
      <c r="RHT2" s="43"/>
      <c r="RHU2" s="43"/>
      <c r="RHV2" s="43"/>
      <c r="RHW2" s="43"/>
      <c r="RHX2" s="43"/>
      <c r="RHY2" s="43"/>
      <c r="RHZ2" s="43"/>
      <c r="RIA2" s="43"/>
      <c r="RIB2" s="43"/>
      <c r="RIC2" s="43"/>
      <c r="RID2" s="43"/>
      <c r="RIE2" s="43"/>
      <c r="RIF2" s="43"/>
      <c r="RIG2" s="43"/>
      <c r="RIH2" s="43"/>
      <c r="RII2" s="43"/>
      <c r="RIJ2" s="43"/>
      <c r="RIK2" s="43"/>
      <c r="RIL2" s="43"/>
      <c r="RIM2" s="43"/>
      <c r="RIN2" s="43"/>
      <c r="RIO2" s="43"/>
      <c r="RIP2" s="43"/>
      <c r="RIQ2" s="43"/>
      <c r="RIR2" s="43"/>
      <c r="RIS2" s="43"/>
      <c r="RIT2" s="43"/>
      <c r="RIU2" s="43"/>
      <c r="RIV2" s="43"/>
      <c r="RIW2" s="43"/>
      <c r="RIX2" s="43"/>
      <c r="RIY2" s="43"/>
      <c r="RIZ2" s="43"/>
      <c r="RJA2" s="43"/>
      <c r="RJB2" s="43"/>
      <c r="RJC2" s="43"/>
      <c r="RJD2" s="43"/>
      <c r="RJE2" s="43"/>
      <c r="RJF2" s="43"/>
      <c r="RJG2" s="43"/>
      <c r="RJH2" s="43"/>
      <c r="RJI2" s="43"/>
      <c r="RJJ2" s="43"/>
      <c r="RJK2" s="43"/>
      <c r="RJL2" s="43"/>
      <c r="RJM2" s="43"/>
      <c r="RJN2" s="43"/>
      <c r="RJO2" s="43"/>
      <c r="RJP2" s="43"/>
      <c r="RJQ2" s="43"/>
      <c r="RJR2" s="43"/>
      <c r="RJS2" s="43"/>
      <c r="RJT2" s="43"/>
      <c r="RJU2" s="43"/>
      <c r="RJV2" s="43"/>
      <c r="RJW2" s="43"/>
      <c r="RJX2" s="43"/>
      <c r="RJY2" s="43"/>
      <c r="RJZ2" s="43"/>
      <c r="RKA2" s="43"/>
      <c r="RKB2" s="43"/>
      <c r="RKC2" s="43"/>
      <c r="RKD2" s="43"/>
      <c r="RKE2" s="43"/>
      <c r="RKF2" s="43"/>
      <c r="RKG2" s="43"/>
      <c r="RKH2" s="43"/>
      <c r="RKI2" s="43"/>
      <c r="RKJ2" s="43"/>
      <c r="RKK2" s="43"/>
      <c r="RKL2" s="43"/>
      <c r="RKM2" s="43"/>
      <c r="RKN2" s="43"/>
      <c r="RKO2" s="43"/>
      <c r="RKP2" s="43"/>
      <c r="RKQ2" s="43"/>
      <c r="RKR2" s="43"/>
      <c r="RKS2" s="43"/>
      <c r="RKT2" s="43"/>
      <c r="RKU2" s="43"/>
      <c r="RKV2" s="43"/>
      <c r="RKW2" s="43"/>
      <c r="RKX2" s="43"/>
      <c r="RKY2" s="43"/>
      <c r="RKZ2" s="43"/>
      <c r="RLA2" s="43"/>
      <c r="RLB2" s="43"/>
      <c r="RLC2" s="43"/>
      <c r="RLD2" s="43"/>
      <c r="RLE2" s="43"/>
      <c r="RLF2" s="43"/>
      <c r="RLG2" s="43"/>
      <c r="RLH2" s="43"/>
      <c r="RLI2" s="43"/>
      <c r="RLJ2" s="43"/>
      <c r="RLK2" s="43"/>
      <c r="RLL2" s="43"/>
      <c r="RLM2" s="43"/>
      <c r="RLN2" s="43"/>
      <c r="RLO2" s="43"/>
      <c r="RLP2" s="43"/>
      <c r="RLQ2" s="43"/>
      <c r="RLR2" s="43"/>
      <c r="RLS2" s="43"/>
      <c r="RLT2" s="43"/>
      <c r="RLU2" s="43"/>
      <c r="RLV2" s="43"/>
      <c r="RLW2" s="43"/>
      <c r="RLX2" s="43"/>
      <c r="RLY2" s="43"/>
      <c r="RLZ2" s="43"/>
      <c r="RMA2" s="43"/>
      <c r="RMB2" s="43"/>
      <c r="RMC2" s="43"/>
      <c r="RMD2" s="43"/>
      <c r="RME2" s="43"/>
      <c r="RMF2" s="43"/>
      <c r="RMG2" s="43"/>
      <c r="RMH2" s="43"/>
      <c r="RMI2" s="43"/>
      <c r="RMJ2" s="43"/>
      <c r="RMK2" s="43"/>
      <c r="RML2" s="43"/>
      <c r="RMM2" s="43"/>
      <c r="RMN2" s="43"/>
      <c r="RMO2" s="43"/>
      <c r="RMP2" s="43"/>
      <c r="RMQ2" s="43"/>
      <c r="RMR2" s="43"/>
      <c r="RMS2" s="43"/>
      <c r="RMT2" s="43"/>
      <c r="RMU2" s="43"/>
      <c r="RMV2" s="43"/>
      <c r="RMW2" s="43"/>
      <c r="RMX2" s="43"/>
      <c r="RMY2" s="43"/>
      <c r="RMZ2" s="43"/>
      <c r="RNA2" s="43"/>
      <c r="RNB2" s="43"/>
      <c r="RNC2" s="43"/>
      <c r="RND2" s="43"/>
      <c r="RNE2" s="43"/>
      <c r="RNF2" s="43"/>
      <c r="RNG2" s="43"/>
      <c r="RNH2" s="43"/>
      <c r="RNI2" s="43"/>
      <c r="RNJ2" s="43"/>
      <c r="RNK2" s="43"/>
      <c r="RNL2" s="43"/>
      <c r="RNM2" s="43"/>
      <c r="RNN2" s="43"/>
      <c r="RNO2" s="43"/>
      <c r="RNP2" s="43"/>
      <c r="RNQ2" s="43"/>
      <c r="RNR2" s="43"/>
      <c r="RNS2" s="43"/>
      <c r="RNT2" s="43"/>
      <c r="RNU2" s="43"/>
      <c r="RNV2" s="43"/>
      <c r="RNW2" s="43"/>
      <c r="RNX2" s="43"/>
      <c r="RNY2" s="43"/>
      <c r="RNZ2" s="43"/>
      <c r="ROA2" s="43"/>
      <c r="ROB2" s="43"/>
      <c r="ROC2" s="43"/>
      <c r="ROD2" s="43"/>
      <c r="ROE2" s="43"/>
      <c r="ROF2" s="43"/>
      <c r="ROG2" s="43"/>
      <c r="ROH2" s="43"/>
      <c r="ROI2" s="43"/>
      <c r="ROJ2" s="43"/>
      <c r="ROK2" s="43"/>
      <c r="ROL2" s="43"/>
      <c r="ROM2" s="43"/>
      <c r="RON2" s="43"/>
      <c r="ROO2" s="43"/>
      <c r="ROP2" s="43"/>
      <c r="ROQ2" s="43"/>
      <c r="ROR2" s="43"/>
      <c r="ROS2" s="43"/>
      <c r="ROT2" s="43"/>
      <c r="ROU2" s="43"/>
      <c r="ROV2" s="43"/>
      <c r="ROW2" s="43"/>
      <c r="ROX2" s="43"/>
      <c r="ROY2" s="43"/>
      <c r="ROZ2" s="43"/>
      <c r="RPA2" s="43"/>
      <c r="RPB2" s="43"/>
      <c r="RPC2" s="43"/>
      <c r="RPD2" s="43"/>
      <c r="RPE2" s="43"/>
      <c r="RPF2" s="43"/>
      <c r="RPG2" s="43"/>
      <c r="RPH2" s="43"/>
      <c r="RPI2" s="43"/>
      <c r="RPJ2" s="43"/>
      <c r="RPK2" s="43"/>
      <c r="RPL2" s="43"/>
      <c r="RPM2" s="43"/>
      <c r="RPN2" s="43"/>
      <c r="RPO2" s="43"/>
      <c r="RPP2" s="43"/>
      <c r="RPQ2" s="43"/>
      <c r="RPR2" s="43"/>
      <c r="RPS2" s="43"/>
      <c r="RPT2" s="43"/>
      <c r="RPU2" s="43"/>
      <c r="RPV2" s="43"/>
      <c r="RPW2" s="43"/>
      <c r="RPX2" s="43"/>
      <c r="RPY2" s="43"/>
      <c r="RPZ2" s="43"/>
      <c r="RQA2" s="43"/>
      <c r="RQB2" s="43"/>
      <c r="RQC2" s="43"/>
      <c r="RQD2" s="43"/>
      <c r="RQE2" s="43"/>
      <c r="RQF2" s="43"/>
      <c r="RQG2" s="43"/>
      <c r="RQH2" s="43"/>
      <c r="RQI2" s="43"/>
      <c r="RQJ2" s="43"/>
      <c r="RQK2" s="43"/>
      <c r="RQL2" s="43"/>
      <c r="RQM2" s="43"/>
      <c r="RQN2" s="43"/>
      <c r="RQO2" s="43"/>
      <c r="RQP2" s="43"/>
      <c r="RQQ2" s="43"/>
      <c r="RQR2" s="43"/>
      <c r="RQS2" s="43"/>
      <c r="RQT2" s="43"/>
      <c r="RQU2" s="43"/>
      <c r="RQV2" s="43"/>
      <c r="RQW2" s="43"/>
      <c r="RQX2" s="43"/>
      <c r="RQY2" s="43"/>
      <c r="RQZ2" s="43"/>
      <c r="RRA2" s="43"/>
      <c r="RRB2" s="43"/>
      <c r="RRC2" s="43"/>
      <c r="RRD2" s="43"/>
      <c r="RRE2" s="43"/>
      <c r="RRF2" s="43"/>
      <c r="RRG2" s="43"/>
      <c r="RRH2" s="43"/>
      <c r="RRI2" s="43"/>
      <c r="RRJ2" s="43"/>
      <c r="RRK2" s="43"/>
      <c r="RRL2" s="43"/>
      <c r="RRM2" s="43"/>
      <c r="RRN2" s="43"/>
      <c r="RRO2" s="43"/>
      <c r="RRP2" s="43"/>
      <c r="RRQ2" s="43"/>
      <c r="RRR2" s="43"/>
      <c r="RRS2" s="43"/>
      <c r="RRT2" s="43"/>
      <c r="RRU2" s="43"/>
      <c r="RRV2" s="43"/>
      <c r="RRW2" s="43"/>
      <c r="RRX2" s="43"/>
      <c r="RRY2" s="43"/>
      <c r="RRZ2" s="43"/>
      <c r="RSA2" s="43"/>
      <c r="RSB2" s="43"/>
      <c r="RSC2" s="43"/>
      <c r="RSD2" s="43"/>
      <c r="RSE2" s="43"/>
      <c r="RSF2" s="43"/>
      <c r="RSG2" s="43"/>
      <c r="RSH2" s="43"/>
      <c r="RSI2" s="43"/>
      <c r="RSJ2" s="43"/>
      <c r="RSK2" s="43"/>
      <c r="RSL2" s="43"/>
      <c r="RSM2" s="43"/>
      <c r="RSN2" s="43"/>
      <c r="RSO2" s="43"/>
      <c r="RSP2" s="43"/>
      <c r="RSQ2" s="43"/>
      <c r="RSR2" s="43"/>
      <c r="RSS2" s="43"/>
      <c r="RST2" s="43"/>
      <c r="RSU2" s="43"/>
      <c r="RSV2" s="43"/>
      <c r="RSW2" s="43"/>
      <c r="RSX2" s="43"/>
      <c r="RSY2" s="43"/>
      <c r="RSZ2" s="43"/>
      <c r="RTA2" s="43"/>
      <c r="RTB2" s="43"/>
      <c r="RTC2" s="43"/>
      <c r="RTD2" s="43"/>
      <c r="RTE2" s="43"/>
      <c r="RTF2" s="43"/>
      <c r="RTG2" s="43"/>
      <c r="RTH2" s="43"/>
      <c r="RTI2" s="43"/>
      <c r="RTJ2" s="43"/>
      <c r="RTK2" s="43"/>
      <c r="RTL2" s="43"/>
      <c r="RTM2" s="43"/>
      <c r="RTN2" s="43"/>
      <c r="RTO2" s="43"/>
      <c r="RTP2" s="43"/>
      <c r="RTQ2" s="43"/>
      <c r="RTR2" s="43"/>
      <c r="RTS2" s="43"/>
      <c r="RTT2" s="43"/>
      <c r="RTU2" s="43"/>
      <c r="RTV2" s="43"/>
      <c r="RTW2" s="43"/>
      <c r="RTX2" s="43"/>
      <c r="RTY2" s="43"/>
      <c r="RTZ2" s="43"/>
      <c r="RUA2" s="43"/>
      <c r="RUB2" s="43"/>
      <c r="RUC2" s="43"/>
      <c r="RUD2" s="43"/>
      <c r="RUE2" s="43"/>
      <c r="RUF2" s="43"/>
      <c r="RUG2" s="43"/>
      <c r="RUH2" s="43"/>
      <c r="RUI2" s="43"/>
      <c r="RUJ2" s="43"/>
      <c r="RUK2" s="43"/>
      <c r="RUL2" s="43"/>
      <c r="RUM2" s="43"/>
      <c r="RUN2" s="43"/>
      <c r="RUO2" s="43"/>
      <c r="RUP2" s="43"/>
      <c r="RUQ2" s="43"/>
      <c r="RUR2" s="43"/>
      <c r="RUS2" s="43"/>
      <c r="RUT2" s="43"/>
      <c r="RUU2" s="43"/>
      <c r="RUV2" s="43"/>
      <c r="RUW2" s="43"/>
      <c r="RUX2" s="43"/>
      <c r="RUY2" s="43"/>
      <c r="RUZ2" s="43"/>
      <c r="RVA2" s="43"/>
      <c r="RVB2" s="43"/>
      <c r="RVC2" s="43"/>
      <c r="RVD2" s="43"/>
      <c r="RVE2" s="43"/>
      <c r="RVF2" s="43"/>
      <c r="RVG2" s="43"/>
      <c r="RVH2" s="43"/>
      <c r="RVI2" s="43"/>
      <c r="RVJ2" s="43"/>
      <c r="RVK2" s="43"/>
      <c r="RVL2" s="43"/>
      <c r="RVM2" s="43"/>
      <c r="RVN2" s="43"/>
      <c r="RVO2" s="43"/>
      <c r="RVP2" s="43"/>
      <c r="RVQ2" s="43"/>
      <c r="RVR2" s="43"/>
      <c r="RVS2" s="43"/>
      <c r="RVT2" s="43"/>
      <c r="RVU2" s="43"/>
      <c r="RVV2" s="43"/>
      <c r="RVW2" s="43"/>
      <c r="RVX2" s="43"/>
      <c r="RVY2" s="43"/>
      <c r="RVZ2" s="43"/>
      <c r="RWA2" s="43"/>
      <c r="RWB2" s="43"/>
      <c r="RWC2" s="43"/>
      <c r="RWD2" s="43"/>
      <c r="RWE2" s="43"/>
      <c r="RWF2" s="43"/>
      <c r="RWG2" s="43"/>
      <c r="RWH2" s="43"/>
      <c r="RWI2" s="43"/>
      <c r="RWJ2" s="43"/>
      <c r="RWK2" s="43"/>
      <c r="RWL2" s="43"/>
      <c r="RWM2" s="43"/>
      <c r="RWN2" s="43"/>
      <c r="RWO2" s="43"/>
      <c r="RWP2" s="43"/>
      <c r="RWQ2" s="43"/>
      <c r="RWR2" s="43"/>
      <c r="RWS2" s="43"/>
      <c r="RWT2" s="43"/>
      <c r="RWU2" s="43"/>
      <c r="RWV2" s="43"/>
      <c r="RWW2" s="43"/>
      <c r="RWX2" s="43"/>
      <c r="RWY2" s="43"/>
      <c r="RWZ2" s="43"/>
      <c r="RXA2" s="43"/>
      <c r="RXB2" s="43"/>
      <c r="RXC2" s="43"/>
      <c r="RXD2" s="43"/>
      <c r="RXE2" s="43"/>
      <c r="RXF2" s="43"/>
      <c r="RXG2" s="43"/>
      <c r="RXH2" s="43"/>
      <c r="RXI2" s="43"/>
      <c r="RXJ2" s="43"/>
      <c r="RXK2" s="43"/>
      <c r="RXL2" s="43"/>
      <c r="RXM2" s="43"/>
      <c r="RXN2" s="43"/>
      <c r="RXO2" s="43"/>
      <c r="RXP2" s="43"/>
      <c r="RXQ2" s="43"/>
      <c r="RXR2" s="43"/>
      <c r="RXS2" s="43"/>
      <c r="RXT2" s="43"/>
      <c r="RXU2" s="43"/>
      <c r="RXV2" s="43"/>
      <c r="RXW2" s="43"/>
      <c r="RXX2" s="43"/>
      <c r="RXY2" s="43"/>
      <c r="RXZ2" s="43"/>
      <c r="RYA2" s="43"/>
      <c r="RYB2" s="43"/>
      <c r="RYC2" s="43"/>
      <c r="RYD2" s="43"/>
      <c r="RYE2" s="43"/>
      <c r="RYF2" s="43"/>
      <c r="RYG2" s="43"/>
      <c r="RYH2" s="43"/>
      <c r="RYI2" s="43"/>
      <c r="RYJ2" s="43"/>
      <c r="RYK2" s="43"/>
      <c r="RYL2" s="43"/>
      <c r="RYM2" s="43"/>
      <c r="RYN2" s="43"/>
      <c r="RYO2" s="43"/>
      <c r="RYP2" s="43"/>
      <c r="RYQ2" s="43"/>
      <c r="RYR2" s="43"/>
      <c r="RYS2" s="43"/>
      <c r="RYT2" s="43"/>
      <c r="RYU2" s="43"/>
      <c r="RYV2" s="43"/>
      <c r="RYW2" s="43"/>
      <c r="RYX2" s="43"/>
      <c r="RYY2" s="43"/>
      <c r="RYZ2" s="43"/>
      <c r="RZA2" s="43"/>
      <c r="RZB2" s="43"/>
      <c r="RZC2" s="43"/>
      <c r="RZD2" s="43"/>
      <c r="RZE2" s="43"/>
      <c r="RZF2" s="43"/>
      <c r="RZG2" s="43"/>
      <c r="RZH2" s="43"/>
      <c r="RZI2" s="43"/>
      <c r="RZJ2" s="43"/>
      <c r="RZK2" s="43"/>
      <c r="RZL2" s="43"/>
      <c r="RZM2" s="43"/>
      <c r="RZN2" s="43"/>
      <c r="RZO2" s="43"/>
      <c r="RZP2" s="43"/>
      <c r="RZQ2" s="43"/>
      <c r="RZR2" s="43"/>
      <c r="RZS2" s="43"/>
      <c r="RZT2" s="43"/>
      <c r="RZU2" s="43"/>
      <c r="RZV2" s="43"/>
      <c r="RZW2" s="43"/>
      <c r="RZX2" s="43"/>
      <c r="RZY2" s="43"/>
      <c r="RZZ2" s="43"/>
      <c r="SAA2" s="43"/>
      <c r="SAB2" s="43"/>
      <c r="SAC2" s="43"/>
      <c r="SAD2" s="43"/>
      <c r="SAE2" s="43"/>
      <c r="SAF2" s="43"/>
      <c r="SAG2" s="43"/>
      <c r="SAH2" s="43"/>
      <c r="SAI2" s="43"/>
      <c r="SAJ2" s="43"/>
      <c r="SAK2" s="43"/>
      <c r="SAL2" s="43"/>
      <c r="SAM2" s="43"/>
      <c r="SAN2" s="43"/>
      <c r="SAO2" s="43"/>
      <c r="SAP2" s="43"/>
      <c r="SAQ2" s="43"/>
      <c r="SAR2" s="43"/>
      <c r="SAS2" s="43"/>
      <c r="SAT2" s="43"/>
      <c r="SAU2" s="43"/>
      <c r="SAV2" s="43"/>
      <c r="SAW2" s="43"/>
      <c r="SAX2" s="43"/>
      <c r="SAY2" s="43"/>
      <c r="SAZ2" s="43"/>
      <c r="SBA2" s="43"/>
      <c r="SBB2" s="43"/>
      <c r="SBC2" s="43"/>
      <c r="SBD2" s="43"/>
      <c r="SBE2" s="43"/>
      <c r="SBF2" s="43"/>
      <c r="SBG2" s="43"/>
      <c r="SBH2" s="43"/>
      <c r="SBI2" s="43"/>
      <c r="SBJ2" s="43"/>
      <c r="SBK2" s="43"/>
      <c r="SBL2" s="43"/>
      <c r="SBM2" s="43"/>
      <c r="SBN2" s="43"/>
      <c r="SBO2" s="43"/>
      <c r="SBP2" s="43"/>
      <c r="SBQ2" s="43"/>
      <c r="SBR2" s="43"/>
      <c r="SBS2" s="43"/>
      <c r="SBT2" s="43"/>
      <c r="SBU2" s="43"/>
      <c r="SBV2" s="43"/>
      <c r="SBW2" s="43"/>
      <c r="SBX2" s="43"/>
      <c r="SBY2" s="43"/>
      <c r="SBZ2" s="43"/>
      <c r="SCA2" s="43"/>
      <c r="SCB2" s="43"/>
      <c r="SCC2" s="43"/>
      <c r="SCD2" s="43"/>
      <c r="SCE2" s="43"/>
      <c r="SCF2" s="43"/>
      <c r="SCG2" s="43"/>
      <c r="SCH2" s="43"/>
      <c r="SCI2" s="43"/>
      <c r="SCJ2" s="43"/>
      <c r="SCK2" s="43"/>
      <c r="SCL2" s="43"/>
      <c r="SCM2" s="43"/>
      <c r="SCN2" s="43"/>
      <c r="SCO2" s="43"/>
      <c r="SCP2" s="43"/>
      <c r="SCQ2" s="43"/>
      <c r="SCR2" s="43"/>
      <c r="SCS2" s="43"/>
      <c r="SCT2" s="43"/>
      <c r="SCU2" s="43"/>
      <c r="SCV2" s="43"/>
      <c r="SCW2" s="43"/>
      <c r="SCX2" s="43"/>
      <c r="SCY2" s="43"/>
      <c r="SCZ2" s="43"/>
      <c r="SDA2" s="43"/>
      <c r="SDB2" s="43"/>
      <c r="SDC2" s="43"/>
      <c r="SDD2" s="43"/>
      <c r="SDE2" s="43"/>
      <c r="SDF2" s="43"/>
      <c r="SDG2" s="43"/>
      <c r="SDH2" s="43"/>
      <c r="SDI2" s="43"/>
      <c r="SDJ2" s="43"/>
      <c r="SDK2" s="43"/>
      <c r="SDL2" s="43"/>
      <c r="SDM2" s="43"/>
      <c r="SDN2" s="43"/>
      <c r="SDO2" s="43"/>
      <c r="SDP2" s="43"/>
      <c r="SDQ2" s="43"/>
      <c r="SDR2" s="43"/>
      <c r="SDS2" s="43"/>
      <c r="SDT2" s="43"/>
      <c r="SDU2" s="43"/>
      <c r="SDV2" s="43"/>
      <c r="SDW2" s="43"/>
      <c r="SDX2" s="43"/>
      <c r="SDY2" s="43"/>
      <c r="SDZ2" s="43"/>
      <c r="SEA2" s="43"/>
      <c r="SEB2" s="43"/>
      <c r="SEC2" s="43"/>
      <c r="SED2" s="43"/>
      <c r="SEE2" s="43"/>
      <c r="SEF2" s="43"/>
      <c r="SEG2" s="43"/>
      <c r="SEH2" s="43"/>
      <c r="SEI2" s="43"/>
      <c r="SEJ2" s="43"/>
      <c r="SEK2" s="43"/>
      <c r="SEL2" s="43"/>
      <c r="SEM2" s="43"/>
      <c r="SEN2" s="43"/>
      <c r="SEO2" s="43"/>
      <c r="SEP2" s="43"/>
      <c r="SEQ2" s="43"/>
      <c r="SER2" s="43"/>
      <c r="SES2" s="43"/>
      <c r="SET2" s="43"/>
      <c r="SEU2" s="43"/>
      <c r="SEV2" s="43"/>
      <c r="SEW2" s="43"/>
      <c r="SEX2" s="43"/>
      <c r="SEY2" s="43"/>
      <c r="SEZ2" s="43"/>
      <c r="SFA2" s="43"/>
      <c r="SFB2" s="43"/>
      <c r="SFC2" s="43"/>
      <c r="SFD2" s="43"/>
      <c r="SFE2" s="43"/>
      <c r="SFF2" s="43"/>
      <c r="SFG2" s="43"/>
      <c r="SFH2" s="43"/>
      <c r="SFI2" s="43"/>
      <c r="SFJ2" s="43"/>
      <c r="SFK2" s="43"/>
      <c r="SFL2" s="43"/>
      <c r="SFM2" s="43"/>
      <c r="SFN2" s="43"/>
      <c r="SFO2" s="43"/>
      <c r="SFP2" s="43"/>
      <c r="SFQ2" s="43"/>
      <c r="SFR2" s="43"/>
      <c r="SFS2" s="43"/>
      <c r="SFT2" s="43"/>
      <c r="SFU2" s="43"/>
      <c r="SFV2" s="43"/>
      <c r="SFW2" s="43"/>
      <c r="SFX2" s="43"/>
      <c r="SFY2" s="43"/>
      <c r="SFZ2" s="43"/>
      <c r="SGA2" s="43"/>
      <c r="SGB2" s="43"/>
      <c r="SGC2" s="43"/>
      <c r="SGD2" s="43"/>
      <c r="SGE2" s="43"/>
      <c r="SGF2" s="43"/>
      <c r="SGG2" s="43"/>
      <c r="SGH2" s="43"/>
      <c r="SGI2" s="43"/>
      <c r="SGJ2" s="43"/>
      <c r="SGK2" s="43"/>
      <c r="SGL2" s="43"/>
      <c r="SGM2" s="43"/>
      <c r="SGN2" s="43"/>
      <c r="SGO2" s="43"/>
      <c r="SGP2" s="43"/>
      <c r="SGQ2" s="43"/>
      <c r="SGR2" s="43"/>
      <c r="SGS2" s="43"/>
      <c r="SGT2" s="43"/>
      <c r="SGU2" s="43"/>
      <c r="SGV2" s="43"/>
      <c r="SGW2" s="43"/>
      <c r="SGX2" s="43"/>
      <c r="SGY2" s="43"/>
      <c r="SGZ2" s="43"/>
      <c r="SHA2" s="43"/>
      <c r="SHB2" s="43"/>
      <c r="SHC2" s="43"/>
      <c r="SHD2" s="43"/>
      <c r="SHE2" s="43"/>
      <c r="SHF2" s="43"/>
      <c r="SHG2" s="43"/>
      <c r="SHH2" s="43"/>
      <c r="SHI2" s="43"/>
      <c r="SHJ2" s="43"/>
      <c r="SHK2" s="43"/>
      <c r="SHL2" s="43"/>
      <c r="SHM2" s="43"/>
      <c r="SHN2" s="43"/>
      <c r="SHO2" s="43"/>
      <c r="SHP2" s="43"/>
      <c r="SHQ2" s="43"/>
      <c r="SHR2" s="43"/>
      <c r="SHS2" s="43"/>
      <c r="SHT2" s="43"/>
      <c r="SHU2" s="43"/>
      <c r="SHV2" s="43"/>
      <c r="SHW2" s="43"/>
      <c r="SHX2" s="43"/>
      <c r="SHY2" s="43"/>
      <c r="SHZ2" s="43"/>
      <c r="SIA2" s="43"/>
      <c r="SIB2" s="43"/>
      <c r="SIC2" s="43"/>
      <c r="SID2" s="43"/>
      <c r="SIE2" s="43"/>
      <c r="SIF2" s="43"/>
      <c r="SIG2" s="43"/>
      <c r="SIH2" s="43"/>
      <c r="SII2" s="43"/>
      <c r="SIJ2" s="43"/>
      <c r="SIK2" s="43"/>
      <c r="SIL2" s="43"/>
      <c r="SIM2" s="43"/>
      <c r="SIN2" s="43"/>
      <c r="SIO2" s="43"/>
      <c r="SIP2" s="43"/>
      <c r="SIQ2" s="43"/>
      <c r="SIR2" s="43"/>
      <c r="SIS2" s="43"/>
      <c r="SIT2" s="43"/>
      <c r="SIU2" s="43"/>
      <c r="SIV2" s="43"/>
      <c r="SIW2" s="43"/>
      <c r="SIX2" s="43"/>
      <c r="SIY2" s="43"/>
      <c r="SIZ2" s="43"/>
      <c r="SJA2" s="43"/>
      <c r="SJB2" s="43"/>
      <c r="SJC2" s="43"/>
      <c r="SJD2" s="43"/>
      <c r="SJE2" s="43"/>
      <c r="SJF2" s="43"/>
      <c r="SJG2" s="43"/>
      <c r="SJH2" s="43"/>
      <c r="SJI2" s="43"/>
      <c r="SJJ2" s="43"/>
      <c r="SJK2" s="43"/>
      <c r="SJL2" s="43"/>
      <c r="SJM2" s="43"/>
      <c r="SJN2" s="43"/>
      <c r="SJO2" s="43"/>
      <c r="SJP2" s="43"/>
      <c r="SJQ2" s="43"/>
      <c r="SJR2" s="43"/>
      <c r="SJS2" s="43"/>
      <c r="SJT2" s="43"/>
      <c r="SJU2" s="43"/>
      <c r="SJV2" s="43"/>
      <c r="SJW2" s="43"/>
      <c r="SJX2" s="43"/>
      <c r="SJY2" s="43"/>
      <c r="SJZ2" s="43"/>
      <c r="SKA2" s="43"/>
      <c r="SKB2" s="43"/>
      <c r="SKC2" s="43"/>
      <c r="SKD2" s="43"/>
      <c r="SKE2" s="43"/>
      <c r="SKF2" s="43"/>
      <c r="SKG2" s="43"/>
      <c r="SKH2" s="43"/>
      <c r="SKI2" s="43"/>
      <c r="SKJ2" s="43"/>
      <c r="SKK2" s="43"/>
      <c r="SKL2" s="43"/>
      <c r="SKM2" s="43"/>
      <c r="SKN2" s="43"/>
      <c r="SKO2" s="43"/>
      <c r="SKP2" s="43"/>
      <c r="SKQ2" s="43"/>
      <c r="SKR2" s="43"/>
      <c r="SKS2" s="43"/>
      <c r="SKT2" s="43"/>
      <c r="SKU2" s="43"/>
      <c r="SKV2" s="43"/>
      <c r="SKW2" s="43"/>
      <c r="SKX2" s="43"/>
      <c r="SKY2" s="43"/>
      <c r="SKZ2" s="43"/>
      <c r="SLA2" s="43"/>
      <c r="SLB2" s="43"/>
      <c r="SLC2" s="43"/>
      <c r="SLD2" s="43"/>
      <c r="SLE2" s="43"/>
      <c r="SLF2" s="43"/>
      <c r="SLG2" s="43"/>
      <c r="SLH2" s="43"/>
      <c r="SLI2" s="43"/>
      <c r="SLJ2" s="43"/>
      <c r="SLK2" s="43"/>
      <c r="SLL2" s="43"/>
      <c r="SLM2" s="43"/>
      <c r="SLN2" s="43"/>
      <c r="SLO2" s="43"/>
      <c r="SLP2" s="43"/>
      <c r="SLQ2" s="43"/>
      <c r="SLR2" s="43"/>
      <c r="SLS2" s="43"/>
      <c r="SLT2" s="43"/>
      <c r="SLU2" s="43"/>
      <c r="SLV2" s="43"/>
      <c r="SLW2" s="43"/>
      <c r="SLX2" s="43"/>
      <c r="SLY2" s="43"/>
      <c r="SLZ2" s="43"/>
      <c r="SMA2" s="43"/>
      <c r="SMB2" s="43"/>
      <c r="SMC2" s="43"/>
      <c r="SMD2" s="43"/>
      <c r="SME2" s="43"/>
      <c r="SMF2" s="43"/>
      <c r="SMG2" s="43"/>
      <c r="SMH2" s="43"/>
      <c r="SMI2" s="43"/>
      <c r="SMJ2" s="43"/>
      <c r="SMK2" s="43"/>
      <c r="SML2" s="43"/>
      <c r="SMM2" s="43"/>
      <c r="SMN2" s="43"/>
      <c r="SMO2" s="43"/>
      <c r="SMP2" s="43"/>
      <c r="SMQ2" s="43"/>
      <c r="SMR2" s="43"/>
      <c r="SMS2" s="43"/>
      <c r="SMT2" s="43"/>
      <c r="SMU2" s="43"/>
      <c r="SMV2" s="43"/>
      <c r="SMW2" s="43"/>
      <c r="SMX2" s="43"/>
      <c r="SMY2" s="43"/>
      <c r="SMZ2" s="43"/>
      <c r="SNA2" s="43"/>
      <c r="SNB2" s="43"/>
      <c r="SNC2" s="43"/>
      <c r="SND2" s="43"/>
      <c r="SNE2" s="43"/>
      <c r="SNF2" s="43"/>
      <c r="SNG2" s="43"/>
      <c r="SNH2" s="43"/>
      <c r="SNI2" s="43"/>
      <c r="SNJ2" s="43"/>
      <c r="SNK2" s="43"/>
      <c r="SNL2" s="43"/>
      <c r="SNM2" s="43"/>
      <c r="SNN2" s="43"/>
      <c r="SNO2" s="43"/>
      <c r="SNP2" s="43"/>
      <c r="SNQ2" s="43"/>
      <c r="SNR2" s="43"/>
      <c r="SNS2" s="43"/>
      <c r="SNT2" s="43"/>
      <c r="SNU2" s="43"/>
      <c r="SNV2" s="43"/>
      <c r="SNW2" s="43"/>
      <c r="SNX2" s="43"/>
      <c r="SNY2" s="43"/>
      <c r="SNZ2" s="43"/>
      <c r="SOA2" s="43"/>
      <c r="SOB2" s="43"/>
      <c r="SOC2" s="43"/>
      <c r="SOD2" s="43"/>
      <c r="SOE2" s="43"/>
      <c r="SOF2" s="43"/>
      <c r="SOG2" s="43"/>
      <c r="SOH2" s="43"/>
      <c r="SOI2" s="43"/>
      <c r="SOJ2" s="43"/>
      <c r="SOK2" s="43"/>
      <c r="SOL2" s="43"/>
      <c r="SOM2" s="43"/>
      <c r="SON2" s="43"/>
      <c r="SOO2" s="43"/>
      <c r="SOP2" s="43"/>
      <c r="SOQ2" s="43"/>
      <c r="SOR2" s="43"/>
      <c r="SOS2" s="43"/>
      <c r="SOT2" s="43"/>
      <c r="SOU2" s="43"/>
      <c r="SOV2" s="43"/>
      <c r="SOW2" s="43"/>
      <c r="SOX2" s="43"/>
      <c r="SOY2" s="43"/>
      <c r="SOZ2" s="43"/>
      <c r="SPA2" s="43"/>
      <c r="SPB2" s="43"/>
      <c r="SPC2" s="43"/>
      <c r="SPD2" s="43"/>
      <c r="SPE2" s="43"/>
      <c r="SPF2" s="43"/>
      <c r="SPG2" s="43"/>
      <c r="SPH2" s="43"/>
      <c r="SPI2" s="43"/>
      <c r="SPJ2" s="43"/>
      <c r="SPK2" s="43"/>
      <c r="SPL2" s="43"/>
      <c r="SPM2" s="43"/>
      <c r="SPN2" s="43"/>
      <c r="SPO2" s="43"/>
      <c r="SPP2" s="43"/>
      <c r="SPQ2" s="43"/>
      <c r="SPR2" s="43"/>
      <c r="SPS2" s="43"/>
      <c r="SPT2" s="43"/>
      <c r="SPU2" s="43"/>
      <c r="SPV2" s="43"/>
      <c r="SPW2" s="43"/>
      <c r="SPX2" s="43"/>
      <c r="SPY2" s="43"/>
      <c r="SPZ2" s="43"/>
      <c r="SQA2" s="43"/>
      <c r="SQB2" s="43"/>
      <c r="SQC2" s="43"/>
      <c r="SQD2" s="43"/>
      <c r="SQE2" s="43"/>
      <c r="SQF2" s="43"/>
      <c r="SQG2" s="43"/>
      <c r="SQH2" s="43"/>
      <c r="SQI2" s="43"/>
      <c r="SQJ2" s="43"/>
      <c r="SQK2" s="43"/>
      <c r="SQL2" s="43"/>
      <c r="SQM2" s="43"/>
      <c r="SQN2" s="43"/>
      <c r="SQO2" s="43"/>
      <c r="SQP2" s="43"/>
      <c r="SQQ2" s="43"/>
      <c r="SQR2" s="43"/>
      <c r="SQS2" s="43"/>
      <c r="SQT2" s="43"/>
      <c r="SQU2" s="43"/>
      <c r="SQV2" s="43"/>
      <c r="SQW2" s="43"/>
      <c r="SQX2" s="43"/>
      <c r="SQY2" s="43"/>
      <c r="SQZ2" s="43"/>
      <c r="SRA2" s="43"/>
      <c r="SRB2" s="43"/>
      <c r="SRC2" s="43"/>
      <c r="SRD2" s="43"/>
      <c r="SRE2" s="43"/>
      <c r="SRF2" s="43"/>
      <c r="SRG2" s="43"/>
      <c r="SRH2" s="43"/>
      <c r="SRI2" s="43"/>
      <c r="SRJ2" s="43"/>
      <c r="SRK2" s="43"/>
      <c r="SRL2" s="43"/>
      <c r="SRM2" s="43"/>
      <c r="SRN2" s="43"/>
      <c r="SRO2" s="43"/>
      <c r="SRP2" s="43"/>
      <c r="SRQ2" s="43"/>
      <c r="SRR2" s="43"/>
      <c r="SRS2" s="43"/>
      <c r="SRT2" s="43"/>
      <c r="SRU2" s="43"/>
      <c r="SRV2" s="43"/>
      <c r="SRW2" s="43"/>
      <c r="SRX2" s="43"/>
      <c r="SRY2" s="43"/>
      <c r="SRZ2" s="43"/>
      <c r="SSA2" s="43"/>
      <c r="SSB2" s="43"/>
      <c r="SSC2" s="43"/>
      <c r="SSD2" s="43"/>
      <c r="SSE2" s="43"/>
      <c r="SSF2" s="43"/>
      <c r="SSG2" s="43"/>
      <c r="SSH2" s="43"/>
      <c r="SSI2" s="43"/>
      <c r="SSJ2" s="43"/>
      <c r="SSK2" s="43"/>
      <c r="SSL2" s="43"/>
      <c r="SSM2" s="43"/>
      <c r="SSN2" s="43"/>
      <c r="SSO2" s="43"/>
      <c r="SSP2" s="43"/>
      <c r="SSQ2" s="43"/>
      <c r="SSR2" s="43"/>
      <c r="SSS2" s="43"/>
      <c r="SST2" s="43"/>
      <c r="SSU2" s="43"/>
      <c r="SSV2" s="43"/>
      <c r="SSW2" s="43"/>
      <c r="SSX2" s="43"/>
      <c r="SSY2" s="43"/>
      <c r="SSZ2" s="43"/>
      <c r="STA2" s="43"/>
      <c r="STB2" s="43"/>
      <c r="STC2" s="43"/>
      <c r="STD2" s="43"/>
      <c r="STE2" s="43"/>
      <c r="STF2" s="43"/>
      <c r="STG2" s="43"/>
      <c r="STH2" s="43"/>
      <c r="STI2" s="43"/>
      <c r="STJ2" s="43"/>
      <c r="STK2" s="43"/>
      <c r="STL2" s="43"/>
      <c r="STM2" s="43"/>
      <c r="STN2" s="43"/>
      <c r="STO2" s="43"/>
      <c r="STP2" s="43"/>
      <c r="STQ2" s="43"/>
      <c r="STR2" s="43"/>
      <c r="STS2" s="43"/>
      <c r="STT2" s="43"/>
      <c r="STU2" s="43"/>
      <c r="STV2" s="43"/>
      <c r="STW2" s="43"/>
      <c r="STX2" s="43"/>
      <c r="STY2" s="43"/>
      <c r="STZ2" s="43"/>
      <c r="SUA2" s="43"/>
      <c r="SUB2" s="43"/>
      <c r="SUC2" s="43"/>
      <c r="SUD2" s="43"/>
      <c r="SUE2" s="43"/>
      <c r="SUF2" s="43"/>
      <c r="SUG2" s="43"/>
      <c r="SUH2" s="43"/>
      <c r="SUI2" s="43"/>
      <c r="SUJ2" s="43"/>
      <c r="SUK2" s="43"/>
      <c r="SUL2" s="43"/>
      <c r="SUM2" s="43"/>
      <c r="SUN2" s="43"/>
      <c r="SUO2" s="43"/>
      <c r="SUP2" s="43"/>
      <c r="SUQ2" s="43"/>
      <c r="SUR2" s="43"/>
      <c r="SUS2" s="43"/>
      <c r="SUT2" s="43"/>
      <c r="SUU2" s="43"/>
      <c r="SUV2" s="43"/>
      <c r="SUW2" s="43"/>
      <c r="SUX2" s="43"/>
      <c r="SUY2" s="43"/>
      <c r="SUZ2" s="43"/>
      <c r="SVA2" s="43"/>
      <c r="SVB2" s="43"/>
      <c r="SVC2" s="43"/>
      <c r="SVD2" s="43"/>
      <c r="SVE2" s="43"/>
      <c r="SVF2" s="43"/>
      <c r="SVG2" s="43"/>
      <c r="SVH2" s="43"/>
      <c r="SVI2" s="43"/>
      <c r="SVJ2" s="43"/>
      <c r="SVK2" s="43"/>
      <c r="SVL2" s="43"/>
      <c r="SVM2" s="43"/>
      <c r="SVN2" s="43"/>
      <c r="SVO2" s="43"/>
      <c r="SVP2" s="43"/>
      <c r="SVQ2" s="43"/>
      <c r="SVR2" s="43"/>
      <c r="SVS2" s="43"/>
      <c r="SVT2" s="43"/>
      <c r="SVU2" s="43"/>
      <c r="SVV2" s="43"/>
      <c r="SVW2" s="43"/>
      <c r="SVX2" s="43"/>
      <c r="SVY2" s="43"/>
      <c r="SVZ2" s="43"/>
      <c r="SWA2" s="43"/>
      <c r="SWB2" s="43"/>
      <c r="SWC2" s="43"/>
      <c r="SWD2" s="43"/>
      <c r="SWE2" s="43"/>
      <c r="SWF2" s="43"/>
      <c r="SWG2" s="43"/>
      <c r="SWH2" s="43"/>
      <c r="SWI2" s="43"/>
      <c r="SWJ2" s="43"/>
      <c r="SWK2" s="43"/>
      <c r="SWL2" s="43"/>
      <c r="SWM2" s="43"/>
      <c r="SWN2" s="43"/>
      <c r="SWO2" s="43"/>
      <c r="SWP2" s="43"/>
      <c r="SWQ2" s="43"/>
      <c r="SWR2" s="43"/>
      <c r="SWS2" s="43"/>
      <c r="SWT2" s="43"/>
      <c r="SWU2" s="43"/>
      <c r="SWV2" s="43"/>
      <c r="SWW2" s="43"/>
      <c r="SWX2" s="43"/>
      <c r="SWY2" s="43"/>
      <c r="SWZ2" s="43"/>
      <c r="SXA2" s="43"/>
      <c r="SXB2" s="43"/>
      <c r="SXC2" s="43"/>
      <c r="SXD2" s="43"/>
      <c r="SXE2" s="43"/>
      <c r="SXF2" s="43"/>
      <c r="SXG2" s="43"/>
      <c r="SXH2" s="43"/>
      <c r="SXI2" s="43"/>
      <c r="SXJ2" s="43"/>
      <c r="SXK2" s="43"/>
      <c r="SXL2" s="43"/>
      <c r="SXM2" s="43"/>
      <c r="SXN2" s="43"/>
      <c r="SXO2" s="43"/>
      <c r="SXP2" s="43"/>
      <c r="SXQ2" s="43"/>
      <c r="SXR2" s="43"/>
      <c r="SXS2" s="43"/>
      <c r="SXT2" s="43"/>
      <c r="SXU2" s="43"/>
      <c r="SXV2" s="43"/>
      <c r="SXW2" s="43"/>
      <c r="SXX2" s="43"/>
      <c r="SXY2" s="43"/>
      <c r="SXZ2" s="43"/>
      <c r="SYA2" s="43"/>
      <c r="SYB2" s="43"/>
      <c r="SYC2" s="43"/>
      <c r="SYD2" s="43"/>
      <c r="SYE2" s="43"/>
      <c r="SYF2" s="43"/>
      <c r="SYG2" s="43"/>
      <c r="SYH2" s="43"/>
      <c r="SYI2" s="43"/>
      <c r="SYJ2" s="43"/>
      <c r="SYK2" s="43"/>
      <c r="SYL2" s="43"/>
      <c r="SYM2" s="43"/>
      <c r="SYN2" s="43"/>
      <c r="SYO2" s="43"/>
      <c r="SYP2" s="43"/>
      <c r="SYQ2" s="43"/>
      <c r="SYR2" s="43"/>
      <c r="SYS2" s="43"/>
      <c r="SYT2" s="43"/>
      <c r="SYU2" s="43"/>
      <c r="SYV2" s="43"/>
      <c r="SYW2" s="43"/>
      <c r="SYX2" s="43"/>
      <c r="SYY2" s="43"/>
      <c r="SYZ2" s="43"/>
      <c r="SZA2" s="43"/>
      <c r="SZB2" s="43"/>
      <c r="SZC2" s="43"/>
      <c r="SZD2" s="43"/>
      <c r="SZE2" s="43"/>
      <c r="SZF2" s="43"/>
      <c r="SZG2" s="43"/>
      <c r="SZH2" s="43"/>
      <c r="SZI2" s="43"/>
      <c r="SZJ2" s="43"/>
      <c r="SZK2" s="43"/>
      <c r="SZL2" s="43"/>
      <c r="SZM2" s="43"/>
      <c r="SZN2" s="43"/>
      <c r="SZO2" s="43"/>
      <c r="SZP2" s="43"/>
      <c r="SZQ2" s="43"/>
      <c r="SZR2" s="43"/>
      <c r="SZS2" s="43"/>
      <c r="SZT2" s="43"/>
      <c r="SZU2" s="43"/>
      <c r="SZV2" s="43"/>
      <c r="SZW2" s="43"/>
      <c r="SZX2" s="43"/>
      <c r="SZY2" s="43"/>
      <c r="SZZ2" s="43"/>
      <c r="TAA2" s="43"/>
      <c r="TAB2" s="43"/>
      <c r="TAC2" s="43"/>
      <c r="TAD2" s="43"/>
      <c r="TAE2" s="43"/>
      <c r="TAF2" s="43"/>
      <c r="TAG2" s="43"/>
      <c r="TAH2" s="43"/>
      <c r="TAI2" s="43"/>
      <c r="TAJ2" s="43"/>
      <c r="TAK2" s="43"/>
      <c r="TAL2" s="43"/>
      <c r="TAM2" s="43"/>
      <c r="TAN2" s="43"/>
      <c r="TAO2" s="43"/>
      <c r="TAP2" s="43"/>
      <c r="TAQ2" s="43"/>
      <c r="TAR2" s="43"/>
      <c r="TAS2" s="43"/>
      <c r="TAT2" s="43"/>
      <c r="TAU2" s="43"/>
      <c r="TAV2" s="43"/>
      <c r="TAW2" s="43"/>
      <c r="TAX2" s="43"/>
      <c r="TAY2" s="43"/>
      <c r="TAZ2" s="43"/>
      <c r="TBA2" s="43"/>
      <c r="TBB2" s="43"/>
      <c r="TBC2" s="43"/>
      <c r="TBD2" s="43"/>
      <c r="TBE2" s="43"/>
      <c r="TBF2" s="43"/>
      <c r="TBG2" s="43"/>
      <c r="TBH2" s="43"/>
      <c r="TBI2" s="43"/>
      <c r="TBJ2" s="43"/>
      <c r="TBK2" s="43"/>
      <c r="TBL2" s="43"/>
      <c r="TBM2" s="43"/>
      <c r="TBN2" s="43"/>
      <c r="TBO2" s="43"/>
      <c r="TBP2" s="43"/>
      <c r="TBQ2" s="43"/>
      <c r="TBR2" s="43"/>
      <c r="TBS2" s="43"/>
      <c r="TBT2" s="43"/>
      <c r="TBU2" s="43"/>
      <c r="TBV2" s="43"/>
      <c r="TBW2" s="43"/>
      <c r="TBX2" s="43"/>
      <c r="TBY2" s="43"/>
      <c r="TBZ2" s="43"/>
      <c r="TCA2" s="43"/>
      <c r="TCB2" s="43"/>
      <c r="TCC2" s="43"/>
      <c r="TCD2" s="43"/>
      <c r="TCE2" s="43"/>
      <c r="TCF2" s="43"/>
      <c r="TCG2" s="43"/>
      <c r="TCH2" s="43"/>
      <c r="TCI2" s="43"/>
      <c r="TCJ2" s="43"/>
      <c r="TCK2" s="43"/>
      <c r="TCL2" s="43"/>
      <c r="TCM2" s="43"/>
      <c r="TCN2" s="43"/>
      <c r="TCO2" s="43"/>
      <c r="TCP2" s="43"/>
      <c r="TCQ2" s="43"/>
      <c r="TCR2" s="43"/>
      <c r="TCS2" s="43"/>
      <c r="TCT2" s="43"/>
      <c r="TCU2" s="43"/>
      <c r="TCV2" s="43"/>
      <c r="TCW2" s="43"/>
      <c r="TCX2" s="43"/>
      <c r="TCY2" s="43"/>
      <c r="TCZ2" s="43"/>
      <c r="TDA2" s="43"/>
      <c r="TDB2" s="43"/>
      <c r="TDC2" s="43"/>
      <c r="TDD2" s="43"/>
      <c r="TDE2" s="43"/>
      <c r="TDF2" s="43"/>
      <c r="TDG2" s="43"/>
      <c r="TDH2" s="43"/>
      <c r="TDI2" s="43"/>
      <c r="TDJ2" s="43"/>
      <c r="TDK2" s="43"/>
      <c r="TDL2" s="43"/>
      <c r="TDM2" s="43"/>
      <c r="TDN2" s="43"/>
      <c r="TDO2" s="43"/>
      <c r="TDP2" s="43"/>
      <c r="TDQ2" s="43"/>
      <c r="TDR2" s="43"/>
      <c r="TDS2" s="43"/>
      <c r="TDT2" s="43"/>
      <c r="TDU2" s="43"/>
      <c r="TDV2" s="43"/>
      <c r="TDW2" s="43"/>
      <c r="TDX2" s="43"/>
      <c r="TDY2" s="43"/>
      <c r="TDZ2" s="43"/>
      <c r="TEA2" s="43"/>
      <c r="TEB2" s="43"/>
      <c r="TEC2" s="43"/>
      <c r="TED2" s="43"/>
      <c r="TEE2" s="43"/>
      <c r="TEF2" s="43"/>
      <c r="TEG2" s="43"/>
      <c r="TEH2" s="43"/>
      <c r="TEI2" s="43"/>
      <c r="TEJ2" s="43"/>
      <c r="TEK2" s="43"/>
      <c r="TEL2" s="43"/>
      <c r="TEM2" s="43"/>
      <c r="TEN2" s="43"/>
      <c r="TEO2" s="43"/>
      <c r="TEP2" s="43"/>
      <c r="TEQ2" s="43"/>
      <c r="TER2" s="43"/>
      <c r="TES2" s="43"/>
      <c r="TET2" s="43"/>
      <c r="TEU2" s="43"/>
      <c r="TEV2" s="43"/>
      <c r="TEW2" s="43"/>
      <c r="TEX2" s="43"/>
      <c r="TEY2" s="43"/>
      <c r="TEZ2" s="43"/>
      <c r="TFA2" s="43"/>
      <c r="TFB2" s="43"/>
      <c r="TFC2" s="43"/>
      <c r="TFD2" s="43"/>
      <c r="TFE2" s="43"/>
      <c r="TFF2" s="43"/>
      <c r="TFG2" s="43"/>
      <c r="TFH2" s="43"/>
      <c r="TFI2" s="43"/>
      <c r="TFJ2" s="43"/>
      <c r="TFK2" s="43"/>
      <c r="TFL2" s="43"/>
      <c r="TFM2" s="43"/>
      <c r="TFN2" s="43"/>
      <c r="TFO2" s="43"/>
      <c r="TFP2" s="43"/>
      <c r="TFQ2" s="43"/>
      <c r="TFR2" s="43"/>
      <c r="TFS2" s="43"/>
      <c r="TFT2" s="43"/>
      <c r="TFU2" s="43"/>
      <c r="TFV2" s="43"/>
      <c r="TFW2" s="43"/>
      <c r="TFX2" s="43"/>
      <c r="TFY2" s="43"/>
      <c r="TFZ2" s="43"/>
      <c r="TGA2" s="43"/>
      <c r="TGB2" s="43"/>
      <c r="TGC2" s="43"/>
      <c r="TGD2" s="43"/>
      <c r="TGE2" s="43"/>
      <c r="TGF2" s="43"/>
      <c r="TGG2" s="43"/>
      <c r="TGH2" s="43"/>
      <c r="TGI2" s="43"/>
      <c r="TGJ2" s="43"/>
      <c r="TGK2" s="43"/>
      <c r="TGL2" s="43"/>
      <c r="TGM2" s="43"/>
      <c r="TGN2" s="43"/>
      <c r="TGO2" s="43"/>
      <c r="TGP2" s="43"/>
      <c r="TGQ2" s="43"/>
      <c r="TGR2" s="43"/>
      <c r="TGS2" s="43"/>
      <c r="TGT2" s="43"/>
      <c r="TGU2" s="43"/>
      <c r="TGV2" s="43"/>
      <c r="TGW2" s="43"/>
      <c r="TGX2" s="43"/>
      <c r="TGY2" s="43"/>
      <c r="TGZ2" s="43"/>
      <c r="THA2" s="43"/>
      <c r="THB2" s="43"/>
      <c r="THC2" s="43"/>
      <c r="THD2" s="43"/>
      <c r="THE2" s="43"/>
      <c r="THF2" s="43"/>
      <c r="THG2" s="43"/>
      <c r="THH2" s="43"/>
      <c r="THI2" s="43"/>
      <c r="THJ2" s="43"/>
      <c r="THK2" s="43"/>
      <c r="THL2" s="43"/>
      <c r="THM2" s="43"/>
      <c r="THN2" s="43"/>
      <c r="THO2" s="43"/>
      <c r="THP2" s="43"/>
      <c r="THQ2" s="43"/>
      <c r="THR2" s="43"/>
      <c r="THS2" s="43"/>
      <c r="THT2" s="43"/>
      <c r="THU2" s="43"/>
      <c r="THV2" s="43"/>
      <c r="THW2" s="43"/>
      <c r="THX2" s="43"/>
      <c r="THY2" s="43"/>
      <c r="THZ2" s="43"/>
      <c r="TIA2" s="43"/>
      <c r="TIB2" s="43"/>
      <c r="TIC2" s="43"/>
      <c r="TID2" s="43"/>
      <c r="TIE2" s="43"/>
      <c r="TIF2" s="43"/>
      <c r="TIG2" s="43"/>
      <c r="TIH2" s="43"/>
      <c r="TII2" s="43"/>
      <c r="TIJ2" s="43"/>
      <c r="TIK2" s="43"/>
      <c r="TIL2" s="43"/>
      <c r="TIM2" s="43"/>
      <c r="TIN2" s="43"/>
      <c r="TIO2" s="43"/>
      <c r="TIP2" s="43"/>
      <c r="TIQ2" s="43"/>
      <c r="TIR2" s="43"/>
      <c r="TIS2" s="43"/>
      <c r="TIT2" s="43"/>
      <c r="TIU2" s="43"/>
      <c r="TIV2" s="43"/>
      <c r="TIW2" s="43"/>
      <c r="TIX2" s="43"/>
      <c r="TIY2" s="43"/>
      <c r="TIZ2" s="43"/>
      <c r="TJA2" s="43"/>
      <c r="TJB2" s="43"/>
      <c r="TJC2" s="43"/>
      <c r="TJD2" s="43"/>
      <c r="TJE2" s="43"/>
      <c r="TJF2" s="43"/>
      <c r="TJG2" s="43"/>
      <c r="TJH2" s="43"/>
      <c r="TJI2" s="43"/>
      <c r="TJJ2" s="43"/>
      <c r="TJK2" s="43"/>
      <c r="TJL2" s="43"/>
      <c r="TJM2" s="43"/>
      <c r="TJN2" s="43"/>
      <c r="TJO2" s="43"/>
      <c r="TJP2" s="43"/>
      <c r="TJQ2" s="43"/>
      <c r="TJR2" s="43"/>
      <c r="TJS2" s="43"/>
      <c r="TJT2" s="43"/>
      <c r="TJU2" s="43"/>
      <c r="TJV2" s="43"/>
      <c r="TJW2" s="43"/>
      <c r="TJX2" s="43"/>
      <c r="TJY2" s="43"/>
      <c r="TJZ2" s="43"/>
      <c r="TKA2" s="43"/>
      <c r="TKB2" s="43"/>
      <c r="TKC2" s="43"/>
      <c r="TKD2" s="43"/>
      <c r="TKE2" s="43"/>
      <c r="TKF2" s="43"/>
      <c r="TKG2" s="43"/>
      <c r="TKH2" s="43"/>
      <c r="TKI2" s="43"/>
      <c r="TKJ2" s="43"/>
      <c r="TKK2" s="43"/>
      <c r="TKL2" s="43"/>
      <c r="TKM2" s="43"/>
      <c r="TKN2" s="43"/>
      <c r="TKO2" s="43"/>
      <c r="TKP2" s="43"/>
      <c r="TKQ2" s="43"/>
      <c r="TKR2" s="43"/>
      <c r="TKS2" s="43"/>
      <c r="TKT2" s="43"/>
      <c r="TKU2" s="43"/>
      <c r="TKV2" s="43"/>
      <c r="TKW2" s="43"/>
      <c r="TKX2" s="43"/>
      <c r="TKY2" s="43"/>
      <c r="TKZ2" s="43"/>
      <c r="TLA2" s="43"/>
      <c r="TLB2" s="43"/>
      <c r="TLC2" s="43"/>
      <c r="TLD2" s="43"/>
      <c r="TLE2" s="43"/>
      <c r="TLF2" s="43"/>
      <c r="TLG2" s="43"/>
      <c r="TLH2" s="43"/>
      <c r="TLI2" s="43"/>
      <c r="TLJ2" s="43"/>
      <c r="TLK2" s="43"/>
      <c r="TLL2" s="43"/>
      <c r="TLM2" s="43"/>
      <c r="TLN2" s="43"/>
      <c r="TLO2" s="43"/>
      <c r="TLP2" s="43"/>
      <c r="TLQ2" s="43"/>
      <c r="TLR2" s="43"/>
      <c r="TLS2" s="43"/>
      <c r="TLT2" s="43"/>
      <c r="TLU2" s="43"/>
      <c r="TLV2" s="43"/>
      <c r="TLW2" s="43"/>
      <c r="TLX2" s="43"/>
      <c r="TLY2" s="43"/>
      <c r="TLZ2" s="43"/>
      <c r="TMA2" s="43"/>
      <c r="TMB2" s="43"/>
      <c r="TMC2" s="43"/>
      <c r="TMD2" s="43"/>
      <c r="TME2" s="43"/>
      <c r="TMF2" s="43"/>
      <c r="TMG2" s="43"/>
      <c r="TMH2" s="43"/>
      <c r="TMI2" s="43"/>
      <c r="TMJ2" s="43"/>
      <c r="TMK2" s="43"/>
      <c r="TML2" s="43"/>
      <c r="TMM2" s="43"/>
      <c r="TMN2" s="43"/>
      <c r="TMO2" s="43"/>
      <c r="TMP2" s="43"/>
      <c r="TMQ2" s="43"/>
      <c r="TMR2" s="43"/>
      <c r="TMS2" s="43"/>
      <c r="TMT2" s="43"/>
      <c r="TMU2" s="43"/>
      <c r="TMV2" s="43"/>
      <c r="TMW2" s="43"/>
      <c r="TMX2" s="43"/>
      <c r="TMY2" s="43"/>
      <c r="TMZ2" s="43"/>
      <c r="TNA2" s="43"/>
      <c r="TNB2" s="43"/>
      <c r="TNC2" s="43"/>
      <c r="TND2" s="43"/>
      <c r="TNE2" s="43"/>
      <c r="TNF2" s="43"/>
      <c r="TNG2" s="43"/>
      <c r="TNH2" s="43"/>
      <c r="TNI2" s="43"/>
      <c r="TNJ2" s="43"/>
      <c r="TNK2" s="43"/>
      <c r="TNL2" s="43"/>
      <c r="TNM2" s="43"/>
      <c r="TNN2" s="43"/>
      <c r="TNO2" s="43"/>
      <c r="TNP2" s="43"/>
      <c r="TNQ2" s="43"/>
      <c r="TNR2" s="43"/>
      <c r="TNS2" s="43"/>
      <c r="TNT2" s="43"/>
      <c r="TNU2" s="43"/>
      <c r="TNV2" s="43"/>
      <c r="TNW2" s="43"/>
      <c r="TNX2" s="43"/>
      <c r="TNY2" s="43"/>
      <c r="TNZ2" s="43"/>
      <c r="TOA2" s="43"/>
      <c r="TOB2" s="43"/>
      <c r="TOC2" s="43"/>
      <c r="TOD2" s="43"/>
      <c r="TOE2" s="43"/>
      <c r="TOF2" s="43"/>
      <c r="TOG2" s="43"/>
      <c r="TOH2" s="43"/>
      <c r="TOI2" s="43"/>
      <c r="TOJ2" s="43"/>
      <c r="TOK2" s="43"/>
      <c r="TOL2" s="43"/>
      <c r="TOM2" s="43"/>
      <c r="TON2" s="43"/>
      <c r="TOO2" s="43"/>
      <c r="TOP2" s="43"/>
      <c r="TOQ2" s="43"/>
      <c r="TOR2" s="43"/>
      <c r="TOS2" s="43"/>
      <c r="TOT2" s="43"/>
      <c r="TOU2" s="43"/>
      <c r="TOV2" s="43"/>
      <c r="TOW2" s="43"/>
      <c r="TOX2" s="43"/>
      <c r="TOY2" s="43"/>
      <c r="TOZ2" s="43"/>
      <c r="TPA2" s="43"/>
      <c r="TPB2" s="43"/>
      <c r="TPC2" s="43"/>
      <c r="TPD2" s="43"/>
      <c r="TPE2" s="43"/>
      <c r="TPF2" s="43"/>
      <c r="TPG2" s="43"/>
      <c r="TPH2" s="43"/>
      <c r="TPI2" s="43"/>
      <c r="TPJ2" s="43"/>
      <c r="TPK2" s="43"/>
      <c r="TPL2" s="43"/>
      <c r="TPM2" s="43"/>
      <c r="TPN2" s="43"/>
      <c r="TPO2" s="43"/>
      <c r="TPP2" s="43"/>
      <c r="TPQ2" s="43"/>
      <c r="TPR2" s="43"/>
      <c r="TPS2" s="43"/>
      <c r="TPT2" s="43"/>
      <c r="TPU2" s="43"/>
      <c r="TPV2" s="43"/>
      <c r="TPW2" s="43"/>
      <c r="TPX2" s="43"/>
      <c r="TPY2" s="43"/>
      <c r="TPZ2" s="43"/>
      <c r="TQA2" s="43"/>
      <c r="TQB2" s="43"/>
      <c r="TQC2" s="43"/>
      <c r="TQD2" s="43"/>
      <c r="TQE2" s="43"/>
      <c r="TQF2" s="43"/>
      <c r="TQG2" s="43"/>
      <c r="TQH2" s="43"/>
      <c r="TQI2" s="43"/>
      <c r="TQJ2" s="43"/>
      <c r="TQK2" s="43"/>
      <c r="TQL2" s="43"/>
      <c r="TQM2" s="43"/>
      <c r="TQN2" s="43"/>
      <c r="TQO2" s="43"/>
      <c r="TQP2" s="43"/>
      <c r="TQQ2" s="43"/>
      <c r="TQR2" s="43"/>
      <c r="TQS2" s="43"/>
      <c r="TQT2" s="43"/>
      <c r="TQU2" s="43"/>
      <c r="TQV2" s="43"/>
      <c r="TQW2" s="43"/>
      <c r="TQX2" s="43"/>
      <c r="TQY2" s="43"/>
      <c r="TQZ2" s="43"/>
      <c r="TRA2" s="43"/>
      <c r="TRB2" s="43"/>
      <c r="TRC2" s="43"/>
      <c r="TRD2" s="43"/>
      <c r="TRE2" s="43"/>
      <c r="TRF2" s="43"/>
      <c r="TRG2" s="43"/>
      <c r="TRH2" s="43"/>
      <c r="TRI2" s="43"/>
      <c r="TRJ2" s="43"/>
      <c r="TRK2" s="43"/>
      <c r="TRL2" s="43"/>
      <c r="TRM2" s="43"/>
      <c r="TRN2" s="43"/>
      <c r="TRO2" s="43"/>
      <c r="TRP2" s="43"/>
      <c r="TRQ2" s="43"/>
      <c r="TRR2" s="43"/>
      <c r="TRS2" s="43"/>
      <c r="TRT2" s="43"/>
      <c r="TRU2" s="43"/>
      <c r="TRV2" s="43"/>
      <c r="TRW2" s="43"/>
      <c r="TRX2" s="43"/>
      <c r="TRY2" s="43"/>
      <c r="TRZ2" s="43"/>
      <c r="TSA2" s="43"/>
      <c r="TSB2" s="43"/>
      <c r="TSC2" s="43"/>
      <c r="TSD2" s="43"/>
      <c r="TSE2" s="43"/>
      <c r="TSF2" s="43"/>
      <c r="TSG2" s="43"/>
      <c r="TSH2" s="43"/>
      <c r="TSI2" s="43"/>
      <c r="TSJ2" s="43"/>
      <c r="TSK2" s="43"/>
      <c r="TSL2" s="43"/>
      <c r="TSM2" s="43"/>
      <c r="TSN2" s="43"/>
      <c r="TSO2" s="43"/>
      <c r="TSP2" s="43"/>
      <c r="TSQ2" s="43"/>
      <c r="TSR2" s="43"/>
      <c r="TSS2" s="43"/>
      <c r="TST2" s="43"/>
      <c r="TSU2" s="43"/>
      <c r="TSV2" s="43"/>
      <c r="TSW2" s="43"/>
      <c r="TSX2" s="43"/>
      <c r="TSY2" s="43"/>
      <c r="TSZ2" s="43"/>
      <c r="TTA2" s="43"/>
      <c r="TTB2" s="43"/>
      <c r="TTC2" s="43"/>
      <c r="TTD2" s="43"/>
      <c r="TTE2" s="43"/>
      <c r="TTF2" s="43"/>
      <c r="TTG2" s="43"/>
      <c r="TTH2" s="43"/>
      <c r="TTI2" s="43"/>
      <c r="TTJ2" s="43"/>
      <c r="TTK2" s="43"/>
      <c r="TTL2" s="43"/>
      <c r="TTM2" s="43"/>
      <c r="TTN2" s="43"/>
      <c r="TTO2" s="43"/>
      <c r="TTP2" s="43"/>
      <c r="TTQ2" s="43"/>
      <c r="TTR2" s="43"/>
      <c r="TTS2" s="43"/>
      <c r="TTT2" s="43"/>
      <c r="TTU2" s="43"/>
      <c r="TTV2" s="43"/>
      <c r="TTW2" s="43"/>
      <c r="TTX2" s="43"/>
      <c r="TTY2" s="43"/>
      <c r="TTZ2" s="43"/>
      <c r="TUA2" s="43"/>
      <c r="TUB2" s="43"/>
      <c r="TUC2" s="43"/>
      <c r="TUD2" s="43"/>
      <c r="TUE2" s="43"/>
      <c r="TUF2" s="43"/>
      <c r="TUG2" s="43"/>
      <c r="TUH2" s="43"/>
      <c r="TUI2" s="43"/>
      <c r="TUJ2" s="43"/>
      <c r="TUK2" s="43"/>
      <c r="TUL2" s="43"/>
      <c r="TUM2" s="43"/>
      <c r="TUN2" s="43"/>
      <c r="TUO2" s="43"/>
      <c r="TUP2" s="43"/>
      <c r="TUQ2" s="43"/>
      <c r="TUR2" s="43"/>
      <c r="TUS2" s="43"/>
      <c r="TUT2" s="43"/>
      <c r="TUU2" s="43"/>
      <c r="TUV2" s="43"/>
      <c r="TUW2" s="43"/>
      <c r="TUX2" s="43"/>
      <c r="TUY2" s="43"/>
      <c r="TUZ2" s="43"/>
      <c r="TVA2" s="43"/>
      <c r="TVB2" s="43"/>
      <c r="TVC2" s="43"/>
      <c r="TVD2" s="43"/>
      <c r="TVE2" s="43"/>
      <c r="TVF2" s="43"/>
      <c r="TVG2" s="43"/>
      <c r="TVH2" s="43"/>
      <c r="TVI2" s="43"/>
      <c r="TVJ2" s="43"/>
      <c r="TVK2" s="43"/>
      <c r="TVL2" s="43"/>
      <c r="TVM2" s="43"/>
      <c r="TVN2" s="43"/>
      <c r="TVO2" s="43"/>
      <c r="TVP2" s="43"/>
      <c r="TVQ2" s="43"/>
      <c r="TVR2" s="43"/>
      <c r="TVS2" s="43"/>
      <c r="TVT2" s="43"/>
      <c r="TVU2" s="43"/>
      <c r="TVV2" s="43"/>
      <c r="TVW2" s="43"/>
      <c r="TVX2" s="43"/>
      <c r="TVY2" s="43"/>
      <c r="TVZ2" s="43"/>
      <c r="TWA2" s="43"/>
      <c r="TWB2" s="43"/>
      <c r="TWC2" s="43"/>
      <c r="TWD2" s="43"/>
      <c r="TWE2" s="43"/>
      <c r="TWF2" s="43"/>
      <c r="TWG2" s="43"/>
      <c r="TWH2" s="43"/>
      <c r="TWI2" s="43"/>
      <c r="TWJ2" s="43"/>
      <c r="TWK2" s="43"/>
      <c r="TWL2" s="43"/>
      <c r="TWM2" s="43"/>
      <c r="TWN2" s="43"/>
      <c r="TWO2" s="43"/>
      <c r="TWP2" s="43"/>
      <c r="TWQ2" s="43"/>
      <c r="TWR2" s="43"/>
      <c r="TWS2" s="43"/>
      <c r="TWT2" s="43"/>
      <c r="TWU2" s="43"/>
      <c r="TWV2" s="43"/>
      <c r="TWW2" s="43"/>
      <c r="TWX2" s="43"/>
      <c r="TWY2" s="43"/>
      <c r="TWZ2" s="43"/>
      <c r="TXA2" s="43"/>
      <c r="TXB2" s="43"/>
      <c r="TXC2" s="43"/>
      <c r="TXD2" s="43"/>
      <c r="TXE2" s="43"/>
      <c r="TXF2" s="43"/>
      <c r="TXG2" s="43"/>
      <c r="TXH2" s="43"/>
      <c r="TXI2" s="43"/>
      <c r="TXJ2" s="43"/>
      <c r="TXK2" s="43"/>
      <c r="TXL2" s="43"/>
      <c r="TXM2" s="43"/>
      <c r="TXN2" s="43"/>
      <c r="TXO2" s="43"/>
      <c r="TXP2" s="43"/>
      <c r="TXQ2" s="43"/>
      <c r="TXR2" s="43"/>
      <c r="TXS2" s="43"/>
      <c r="TXT2" s="43"/>
      <c r="TXU2" s="43"/>
      <c r="TXV2" s="43"/>
      <c r="TXW2" s="43"/>
      <c r="TXX2" s="43"/>
      <c r="TXY2" s="43"/>
      <c r="TXZ2" s="43"/>
      <c r="TYA2" s="43"/>
      <c r="TYB2" s="43"/>
      <c r="TYC2" s="43"/>
      <c r="TYD2" s="43"/>
      <c r="TYE2" s="43"/>
      <c r="TYF2" s="43"/>
      <c r="TYG2" s="43"/>
      <c r="TYH2" s="43"/>
      <c r="TYI2" s="43"/>
      <c r="TYJ2" s="43"/>
      <c r="TYK2" s="43"/>
      <c r="TYL2" s="43"/>
      <c r="TYM2" s="43"/>
      <c r="TYN2" s="43"/>
      <c r="TYO2" s="43"/>
      <c r="TYP2" s="43"/>
      <c r="TYQ2" s="43"/>
      <c r="TYR2" s="43"/>
      <c r="TYS2" s="43"/>
      <c r="TYT2" s="43"/>
      <c r="TYU2" s="43"/>
      <c r="TYV2" s="43"/>
      <c r="TYW2" s="43"/>
      <c r="TYX2" s="43"/>
      <c r="TYY2" s="43"/>
      <c r="TYZ2" s="43"/>
      <c r="TZA2" s="43"/>
      <c r="TZB2" s="43"/>
      <c r="TZC2" s="43"/>
      <c r="TZD2" s="43"/>
      <c r="TZE2" s="43"/>
      <c r="TZF2" s="43"/>
      <c r="TZG2" s="43"/>
      <c r="TZH2" s="43"/>
      <c r="TZI2" s="43"/>
      <c r="TZJ2" s="43"/>
      <c r="TZK2" s="43"/>
      <c r="TZL2" s="43"/>
      <c r="TZM2" s="43"/>
      <c r="TZN2" s="43"/>
      <c r="TZO2" s="43"/>
      <c r="TZP2" s="43"/>
      <c r="TZQ2" s="43"/>
      <c r="TZR2" s="43"/>
      <c r="TZS2" s="43"/>
      <c r="TZT2" s="43"/>
      <c r="TZU2" s="43"/>
      <c r="TZV2" s="43"/>
      <c r="TZW2" s="43"/>
      <c r="TZX2" s="43"/>
      <c r="TZY2" s="43"/>
      <c r="TZZ2" s="43"/>
      <c r="UAA2" s="43"/>
      <c r="UAB2" s="43"/>
      <c r="UAC2" s="43"/>
      <c r="UAD2" s="43"/>
      <c r="UAE2" s="43"/>
      <c r="UAF2" s="43"/>
      <c r="UAG2" s="43"/>
      <c r="UAH2" s="43"/>
      <c r="UAI2" s="43"/>
      <c r="UAJ2" s="43"/>
      <c r="UAK2" s="43"/>
      <c r="UAL2" s="43"/>
      <c r="UAM2" s="43"/>
      <c r="UAN2" s="43"/>
      <c r="UAO2" s="43"/>
      <c r="UAP2" s="43"/>
      <c r="UAQ2" s="43"/>
      <c r="UAR2" s="43"/>
      <c r="UAS2" s="43"/>
      <c r="UAT2" s="43"/>
      <c r="UAU2" s="43"/>
      <c r="UAV2" s="43"/>
      <c r="UAW2" s="43"/>
      <c r="UAX2" s="43"/>
      <c r="UAY2" s="43"/>
      <c r="UAZ2" s="43"/>
      <c r="UBA2" s="43"/>
      <c r="UBB2" s="43"/>
      <c r="UBC2" s="43"/>
      <c r="UBD2" s="43"/>
      <c r="UBE2" s="43"/>
      <c r="UBF2" s="43"/>
      <c r="UBG2" s="43"/>
      <c r="UBH2" s="43"/>
      <c r="UBI2" s="43"/>
      <c r="UBJ2" s="43"/>
      <c r="UBK2" s="43"/>
      <c r="UBL2" s="43"/>
      <c r="UBM2" s="43"/>
      <c r="UBN2" s="43"/>
      <c r="UBO2" s="43"/>
      <c r="UBP2" s="43"/>
      <c r="UBQ2" s="43"/>
      <c r="UBR2" s="43"/>
      <c r="UBS2" s="43"/>
      <c r="UBT2" s="43"/>
      <c r="UBU2" s="43"/>
      <c r="UBV2" s="43"/>
      <c r="UBW2" s="43"/>
      <c r="UBX2" s="43"/>
      <c r="UBY2" s="43"/>
      <c r="UBZ2" s="43"/>
      <c r="UCA2" s="43"/>
      <c r="UCB2" s="43"/>
      <c r="UCC2" s="43"/>
      <c r="UCD2" s="43"/>
      <c r="UCE2" s="43"/>
      <c r="UCF2" s="43"/>
      <c r="UCG2" s="43"/>
      <c r="UCH2" s="43"/>
      <c r="UCI2" s="43"/>
      <c r="UCJ2" s="43"/>
      <c r="UCK2" s="43"/>
      <c r="UCL2" s="43"/>
      <c r="UCM2" s="43"/>
      <c r="UCN2" s="43"/>
      <c r="UCO2" s="43"/>
      <c r="UCP2" s="43"/>
      <c r="UCQ2" s="43"/>
      <c r="UCR2" s="43"/>
      <c r="UCS2" s="43"/>
      <c r="UCT2" s="43"/>
      <c r="UCU2" s="43"/>
      <c r="UCV2" s="43"/>
      <c r="UCW2" s="43"/>
      <c r="UCX2" s="43"/>
      <c r="UCY2" s="43"/>
      <c r="UCZ2" s="43"/>
      <c r="UDA2" s="43"/>
      <c r="UDB2" s="43"/>
      <c r="UDC2" s="43"/>
      <c r="UDD2" s="43"/>
      <c r="UDE2" s="43"/>
      <c r="UDF2" s="43"/>
      <c r="UDG2" s="43"/>
      <c r="UDH2" s="43"/>
      <c r="UDI2" s="43"/>
      <c r="UDJ2" s="43"/>
      <c r="UDK2" s="43"/>
      <c r="UDL2" s="43"/>
      <c r="UDM2" s="43"/>
      <c r="UDN2" s="43"/>
      <c r="UDO2" s="43"/>
      <c r="UDP2" s="43"/>
      <c r="UDQ2" s="43"/>
      <c r="UDR2" s="43"/>
      <c r="UDS2" s="43"/>
      <c r="UDT2" s="43"/>
      <c r="UDU2" s="43"/>
      <c r="UDV2" s="43"/>
      <c r="UDW2" s="43"/>
      <c r="UDX2" s="43"/>
      <c r="UDY2" s="43"/>
      <c r="UDZ2" s="43"/>
      <c r="UEA2" s="43"/>
      <c r="UEB2" s="43"/>
      <c r="UEC2" s="43"/>
      <c r="UED2" s="43"/>
      <c r="UEE2" s="43"/>
      <c r="UEF2" s="43"/>
      <c r="UEG2" s="43"/>
      <c r="UEH2" s="43"/>
      <c r="UEI2" s="43"/>
      <c r="UEJ2" s="43"/>
      <c r="UEK2" s="43"/>
      <c r="UEL2" s="43"/>
      <c r="UEM2" s="43"/>
      <c r="UEN2" s="43"/>
      <c r="UEO2" s="43"/>
      <c r="UEP2" s="43"/>
      <c r="UEQ2" s="43"/>
      <c r="UER2" s="43"/>
      <c r="UES2" s="43"/>
      <c r="UET2" s="43"/>
      <c r="UEU2" s="43"/>
      <c r="UEV2" s="43"/>
      <c r="UEW2" s="43"/>
      <c r="UEX2" s="43"/>
      <c r="UEY2" s="43"/>
      <c r="UEZ2" s="43"/>
      <c r="UFA2" s="43"/>
      <c r="UFB2" s="43"/>
      <c r="UFC2" s="43"/>
      <c r="UFD2" s="43"/>
      <c r="UFE2" s="43"/>
      <c r="UFF2" s="43"/>
      <c r="UFG2" s="43"/>
      <c r="UFH2" s="43"/>
      <c r="UFI2" s="43"/>
      <c r="UFJ2" s="43"/>
      <c r="UFK2" s="43"/>
      <c r="UFL2" s="43"/>
      <c r="UFM2" s="43"/>
      <c r="UFN2" s="43"/>
      <c r="UFO2" s="43"/>
      <c r="UFP2" s="43"/>
      <c r="UFQ2" s="43"/>
      <c r="UFR2" s="43"/>
      <c r="UFS2" s="43"/>
      <c r="UFT2" s="43"/>
      <c r="UFU2" s="43"/>
      <c r="UFV2" s="43"/>
      <c r="UFW2" s="43"/>
      <c r="UFX2" s="43"/>
      <c r="UFY2" s="43"/>
      <c r="UFZ2" s="43"/>
      <c r="UGA2" s="43"/>
      <c r="UGB2" s="43"/>
      <c r="UGC2" s="43"/>
      <c r="UGD2" s="43"/>
      <c r="UGE2" s="43"/>
      <c r="UGF2" s="43"/>
      <c r="UGG2" s="43"/>
      <c r="UGH2" s="43"/>
      <c r="UGI2" s="43"/>
      <c r="UGJ2" s="43"/>
      <c r="UGK2" s="43"/>
      <c r="UGL2" s="43"/>
      <c r="UGM2" s="43"/>
      <c r="UGN2" s="43"/>
      <c r="UGO2" s="43"/>
      <c r="UGP2" s="43"/>
      <c r="UGQ2" s="43"/>
      <c r="UGR2" s="43"/>
      <c r="UGS2" s="43"/>
      <c r="UGT2" s="43"/>
      <c r="UGU2" s="43"/>
      <c r="UGV2" s="43"/>
      <c r="UGW2" s="43"/>
      <c r="UGX2" s="43"/>
      <c r="UGY2" s="43"/>
      <c r="UGZ2" s="43"/>
      <c r="UHA2" s="43"/>
      <c r="UHB2" s="43"/>
      <c r="UHC2" s="43"/>
      <c r="UHD2" s="43"/>
      <c r="UHE2" s="43"/>
      <c r="UHF2" s="43"/>
      <c r="UHG2" s="43"/>
      <c r="UHH2" s="43"/>
      <c r="UHI2" s="43"/>
      <c r="UHJ2" s="43"/>
      <c r="UHK2" s="43"/>
      <c r="UHL2" s="43"/>
      <c r="UHM2" s="43"/>
      <c r="UHN2" s="43"/>
      <c r="UHO2" s="43"/>
      <c r="UHP2" s="43"/>
      <c r="UHQ2" s="43"/>
      <c r="UHR2" s="43"/>
      <c r="UHS2" s="43"/>
      <c r="UHT2" s="43"/>
      <c r="UHU2" s="43"/>
      <c r="UHV2" s="43"/>
      <c r="UHW2" s="43"/>
      <c r="UHX2" s="43"/>
      <c r="UHY2" s="43"/>
      <c r="UHZ2" s="43"/>
      <c r="UIA2" s="43"/>
      <c r="UIB2" s="43"/>
      <c r="UIC2" s="43"/>
      <c r="UID2" s="43"/>
      <c r="UIE2" s="43"/>
      <c r="UIF2" s="43"/>
      <c r="UIG2" s="43"/>
      <c r="UIH2" s="43"/>
      <c r="UII2" s="43"/>
      <c r="UIJ2" s="43"/>
      <c r="UIK2" s="43"/>
      <c r="UIL2" s="43"/>
      <c r="UIM2" s="43"/>
      <c r="UIN2" s="43"/>
      <c r="UIO2" s="43"/>
      <c r="UIP2" s="43"/>
      <c r="UIQ2" s="43"/>
      <c r="UIR2" s="43"/>
      <c r="UIS2" s="43"/>
      <c r="UIT2" s="43"/>
      <c r="UIU2" s="43"/>
      <c r="UIV2" s="43"/>
      <c r="UIW2" s="43"/>
      <c r="UIX2" s="43"/>
      <c r="UIY2" s="43"/>
      <c r="UIZ2" s="43"/>
      <c r="UJA2" s="43"/>
      <c r="UJB2" s="43"/>
      <c r="UJC2" s="43"/>
      <c r="UJD2" s="43"/>
      <c r="UJE2" s="43"/>
      <c r="UJF2" s="43"/>
      <c r="UJG2" s="43"/>
      <c r="UJH2" s="43"/>
      <c r="UJI2" s="43"/>
      <c r="UJJ2" s="43"/>
      <c r="UJK2" s="43"/>
      <c r="UJL2" s="43"/>
      <c r="UJM2" s="43"/>
      <c r="UJN2" s="43"/>
      <c r="UJO2" s="43"/>
      <c r="UJP2" s="43"/>
      <c r="UJQ2" s="43"/>
      <c r="UJR2" s="43"/>
      <c r="UJS2" s="43"/>
      <c r="UJT2" s="43"/>
      <c r="UJU2" s="43"/>
      <c r="UJV2" s="43"/>
      <c r="UJW2" s="43"/>
      <c r="UJX2" s="43"/>
      <c r="UJY2" s="43"/>
      <c r="UJZ2" s="43"/>
      <c r="UKA2" s="43"/>
      <c r="UKB2" s="43"/>
      <c r="UKC2" s="43"/>
      <c r="UKD2" s="43"/>
      <c r="UKE2" s="43"/>
      <c r="UKF2" s="43"/>
      <c r="UKG2" s="43"/>
      <c r="UKH2" s="43"/>
      <c r="UKI2" s="43"/>
      <c r="UKJ2" s="43"/>
      <c r="UKK2" s="43"/>
      <c r="UKL2" s="43"/>
      <c r="UKM2" s="43"/>
      <c r="UKN2" s="43"/>
      <c r="UKO2" s="43"/>
      <c r="UKP2" s="43"/>
      <c r="UKQ2" s="43"/>
      <c r="UKR2" s="43"/>
      <c r="UKS2" s="43"/>
      <c r="UKT2" s="43"/>
      <c r="UKU2" s="43"/>
      <c r="UKV2" s="43"/>
      <c r="UKW2" s="43"/>
      <c r="UKX2" s="43"/>
      <c r="UKY2" s="43"/>
      <c r="UKZ2" s="43"/>
      <c r="ULA2" s="43"/>
      <c r="ULB2" s="43"/>
      <c r="ULC2" s="43"/>
      <c r="ULD2" s="43"/>
      <c r="ULE2" s="43"/>
      <c r="ULF2" s="43"/>
      <c r="ULG2" s="43"/>
      <c r="ULH2" s="43"/>
      <c r="ULI2" s="43"/>
      <c r="ULJ2" s="43"/>
      <c r="ULK2" s="43"/>
      <c r="ULL2" s="43"/>
      <c r="ULM2" s="43"/>
      <c r="ULN2" s="43"/>
      <c r="ULO2" s="43"/>
      <c r="ULP2" s="43"/>
      <c r="ULQ2" s="43"/>
      <c r="ULR2" s="43"/>
      <c r="ULS2" s="43"/>
      <c r="ULT2" s="43"/>
      <c r="ULU2" s="43"/>
      <c r="ULV2" s="43"/>
      <c r="ULW2" s="43"/>
      <c r="ULX2" s="43"/>
      <c r="ULY2" s="43"/>
      <c r="ULZ2" s="43"/>
      <c r="UMA2" s="43"/>
      <c r="UMB2" s="43"/>
      <c r="UMC2" s="43"/>
      <c r="UMD2" s="43"/>
      <c r="UME2" s="43"/>
      <c r="UMF2" s="43"/>
      <c r="UMG2" s="43"/>
      <c r="UMH2" s="43"/>
      <c r="UMI2" s="43"/>
      <c r="UMJ2" s="43"/>
      <c r="UMK2" s="43"/>
      <c r="UML2" s="43"/>
      <c r="UMM2" s="43"/>
      <c r="UMN2" s="43"/>
      <c r="UMO2" s="43"/>
      <c r="UMP2" s="43"/>
      <c r="UMQ2" s="43"/>
      <c r="UMR2" s="43"/>
      <c r="UMS2" s="43"/>
      <c r="UMT2" s="43"/>
      <c r="UMU2" s="43"/>
      <c r="UMV2" s="43"/>
      <c r="UMW2" s="43"/>
      <c r="UMX2" s="43"/>
      <c r="UMY2" s="43"/>
      <c r="UMZ2" s="43"/>
      <c r="UNA2" s="43"/>
      <c r="UNB2" s="43"/>
      <c r="UNC2" s="43"/>
      <c r="UND2" s="43"/>
      <c r="UNE2" s="43"/>
      <c r="UNF2" s="43"/>
      <c r="UNG2" s="43"/>
      <c r="UNH2" s="43"/>
      <c r="UNI2" s="43"/>
      <c r="UNJ2" s="43"/>
      <c r="UNK2" s="43"/>
      <c r="UNL2" s="43"/>
      <c r="UNM2" s="43"/>
      <c r="UNN2" s="43"/>
      <c r="UNO2" s="43"/>
      <c r="UNP2" s="43"/>
      <c r="UNQ2" s="43"/>
      <c r="UNR2" s="43"/>
      <c r="UNS2" s="43"/>
      <c r="UNT2" s="43"/>
      <c r="UNU2" s="43"/>
      <c r="UNV2" s="43"/>
      <c r="UNW2" s="43"/>
      <c r="UNX2" s="43"/>
      <c r="UNY2" s="43"/>
      <c r="UNZ2" s="43"/>
      <c r="UOA2" s="43"/>
      <c r="UOB2" s="43"/>
      <c r="UOC2" s="43"/>
      <c r="UOD2" s="43"/>
      <c r="UOE2" s="43"/>
      <c r="UOF2" s="43"/>
      <c r="UOG2" s="43"/>
      <c r="UOH2" s="43"/>
      <c r="UOI2" s="43"/>
      <c r="UOJ2" s="43"/>
      <c r="UOK2" s="43"/>
      <c r="UOL2" s="43"/>
      <c r="UOM2" s="43"/>
      <c r="UON2" s="43"/>
      <c r="UOO2" s="43"/>
      <c r="UOP2" s="43"/>
      <c r="UOQ2" s="43"/>
      <c r="UOR2" s="43"/>
      <c r="UOS2" s="43"/>
      <c r="UOT2" s="43"/>
      <c r="UOU2" s="43"/>
      <c r="UOV2" s="43"/>
      <c r="UOW2" s="43"/>
      <c r="UOX2" s="43"/>
      <c r="UOY2" s="43"/>
      <c r="UOZ2" s="43"/>
      <c r="UPA2" s="43"/>
      <c r="UPB2" s="43"/>
      <c r="UPC2" s="43"/>
      <c r="UPD2" s="43"/>
      <c r="UPE2" s="43"/>
      <c r="UPF2" s="43"/>
      <c r="UPG2" s="43"/>
      <c r="UPH2" s="43"/>
      <c r="UPI2" s="43"/>
      <c r="UPJ2" s="43"/>
      <c r="UPK2" s="43"/>
      <c r="UPL2" s="43"/>
      <c r="UPM2" s="43"/>
      <c r="UPN2" s="43"/>
      <c r="UPO2" s="43"/>
      <c r="UPP2" s="43"/>
      <c r="UPQ2" s="43"/>
      <c r="UPR2" s="43"/>
      <c r="UPS2" s="43"/>
      <c r="UPT2" s="43"/>
      <c r="UPU2" s="43"/>
      <c r="UPV2" s="43"/>
      <c r="UPW2" s="43"/>
      <c r="UPX2" s="43"/>
      <c r="UPY2" s="43"/>
      <c r="UPZ2" s="43"/>
      <c r="UQA2" s="43"/>
      <c r="UQB2" s="43"/>
      <c r="UQC2" s="43"/>
      <c r="UQD2" s="43"/>
      <c r="UQE2" s="43"/>
      <c r="UQF2" s="43"/>
      <c r="UQG2" s="43"/>
      <c r="UQH2" s="43"/>
      <c r="UQI2" s="43"/>
      <c r="UQJ2" s="43"/>
      <c r="UQK2" s="43"/>
      <c r="UQL2" s="43"/>
      <c r="UQM2" s="43"/>
      <c r="UQN2" s="43"/>
      <c r="UQO2" s="43"/>
      <c r="UQP2" s="43"/>
      <c r="UQQ2" s="43"/>
      <c r="UQR2" s="43"/>
      <c r="UQS2" s="43"/>
      <c r="UQT2" s="43"/>
      <c r="UQU2" s="43"/>
      <c r="UQV2" s="43"/>
      <c r="UQW2" s="43"/>
      <c r="UQX2" s="43"/>
      <c r="UQY2" s="43"/>
      <c r="UQZ2" s="43"/>
      <c r="URA2" s="43"/>
      <c r="URB2" s="43"/>
      <c r="URC2" s="43"/>
      <c r="URD2" s="43"/>
      <c r="URE2" s="43"/>
      <c r="URF2" s="43"/>
      <c r="URG2" s="43"/>
      <c r="URH2" s="43"/>
      <c r="URI2" s="43"/>
      <c r="URJ2" s="43"/>
      <c r="URK2" s="43"/>
      <c r="URL2" s="43"/>
      <c r="URM2" s="43"/>
      <c r="URN2" s="43"/>
      <c r="URO2" s="43"/>
      <c r="URP2" s="43"/>
      <c r="URQ2" s="43"/>
      <c r="URR2" s="43"/>
      <c r="URS2" s="43"/>
      <c r="URT2" s="43"/>
      <c r="URU2" s="43"/>
      <c r="URV2" s="43"/>
      <c r="URW2" s="43"/>
      <c r="URX2" s="43"/>
      <c r="URY2" s="43"/>
      <c r="URZ2" s="43"/>
      <c r="USA2" s="43"/>
      <c r="USB2" s="43"/>
      <c r="USC2" s="43"/>
      <c r="USD2" s="43"/>
      <c r="USE2" s="43"/>
      <c r="USF2" s="43"/>
      <c r="USG2" s="43"/>
      <c r="USH2" s="43"/>
      <c r="USI2" s="43"/>
      <c r="USJ2" s="43"/>
      <c r="USK2" s="43"/>
      <c r="USL2" s="43"/>
      <c r="USM2" s="43"/>
      <c r="USN2" s="43"/>
      <c r="USO2" s="43"/>
      <c r="USP2" s="43"/>
      <c r="USQ2" s="43"/>
      <c r="USR2" s="43"/>
      <c r="USS2" s="43"/>
      <c r="UST2" s="43"/>
      <c r="USU2" s="43"/>
      <c r="USV2" s="43"/>
      <c r="USW2" s="43"/>
      <c r="USX2" s="43"/>
      <c r="USY2" s="43"/>
      <c r="USZ2" s="43"/>
      <c r="UTA2" s="43"/>
      <c r="UTB2" s="43"/>
      <c r="UTC2" s="43"/>
      <c r="UTD2" s="43"/>
      <c r="UTE2" s="43"/>
      <c r="UTF2" s="43"/>
      <c r="UTG2" s="43"/>
      <c r="UTH2" s="43"/>
      <c r="UTI2" s="43"/>
      <c r="UTJ2" s="43"/>
      <c r="UTK2" s="43"/>
      <c r="UTL2" s="43"/>
      <c r="UTM2" s="43"/>
      <c r="UTN2" s="43"/>
      <c r="UTO2" s="43"/>
      <c r="UTP2" s="43"/>
      <c r="UTQ2" s="43"/>
      <c r="UTR2" s="43"/>
      <c r="UTS2" s="43"/>
      <c r="UTT2" s="43"/>
      <c r="UTU2" s="43"/>
      <c r="UTV2" s="43"/>
      <c r="UTW2" s="43"/>
      <c r="UTX2" s="43"/>
      <c r="UTY2" s="43"/>
      <c r="UTZ2" s="43"/>
      <c r="UUA2" s="43"/>
      <c r="UUB2" s="43"/>
      <c r="UUC2" s="43"/>
      <c r="UUD2" s="43"/>
      <c r="UUE2" s="43"/>
      <c r="UUF2" s="43"/>
      <c r="UUG2" s="43"/>
      <c r="UUH2" s="43"/>
      <c r="UUI2" s="43"/>
      <c r="UUJ2" s="43"/>
      <c r="UUK2" s="43"/>
      <c r="UUL2" s="43"/>
      <c r="UUM2" s="43"/>
      <c r="UUN2" s="43"/>
      <c r="UUO2" s="43"/>
      <c r="UUP2" s="43"/>
      <c r="UUQ2" s="43"/>
      <c r="UUR2" s="43"/>
      <c r="UUS2" s="43"/>
      <c r="UUT2" s="43"/>
      <c r="UUU2" s="43"/>
      <c r="UUV2" s="43"/>
      <c r="UUW2" s="43"/>
      <c r="UUX2" s="43"/>
      <c r="UUY2" s="43"/>
      <c r="UUZ2" s="43"/>
      <c r="UVA2" s="43"/>
      <c r="UVB2" s="43"/>
      <c r="UVC2" s="43"/>
      <c r="UVD2" s="43"/>
      <c r="UVE2" s="43"/>
      <c r="UVF2" s="43"/>
      <c r="UVG2" s="43"/>
      <c r="UVH2" s="43"/>
      <c r="UVI2" s="43"/>
      <c r="UVJ2" s="43"/>
      <c r="UVK2" s="43"/>
      <c r="UVL2" s="43"/>
      <c r="UVM2" s="43"/>
      <c r="UVN2" s="43"/>
      <c r="UVO2" s="43"/>
      <c r="UVP2" s="43"/>
      <c r="UVQ2" s="43"/>
      <c r="UVR2" s="43"/>
      <c r="UVS2" s="43"/>
      <c r="UVT2" s="43"/>
      <c r="UVU2" s="43"/>
      <c r="UVV2" s="43"/>
      <c r="UVW2" s="43"/>
      <c r="UVX2" s="43"/>
      <c r="UVY2" s="43"/>
      <c r="UVZ2" s="43"/>
      <c r="UWA2" s="43"/>
      <c r="UWB2" s="43"/>
      <c r="UWC2" s="43"/>
      <c r="UWD2" s="43"/>
      <c r="UWE2" s="43"/>
      <c r="UWF2" s="43"/>
      <c r="UWG2" s="43"/>
      <c r="UWH2" s="43"/>
      <c r="UWI2" s="43"/>
      <c r="UWJ2" s="43"/>
      <c r="UWK2" s="43"/>
      <c r="UWL2" s="43"/>
      <c r="UWM2" s="43"/>
      <c r="UWN2" s="43"/>
      <c r="UWO2" s="43"/>
      <c r="UWP2" s="43"/>
      <c r="UWQ2" s="43"/>
      <c r="UWR2" s="43"/>
      <c r="UWS2" s="43"/>
      <c r="UWT2" s="43"/>
      <c r="UWU2" s="43"/>
      <c r="UWV2" s="43"/>
      <c r="UWW2" s="43"/>
      <c r="UWX2" s="43"/>
      <c r="UWY2" s="43"/>
      <c r="UWZ2" s="43"/>
      <c r="UXA2" s="43"/>
      <c r="UXB2" s="43"/>
      <c r="UXC2" s="43"/>
      <c r="UXD2" s="43"/>
      <c r="UXE2" s="43"/>
      <c r="UXF2" s="43"/>
      <c r="UXG2" s="43"/>
      <c r="UXH2" s="43"/>
      <c r="UXI2" s="43"/>
      <c r="UXJ2" s="43"/>
      <c r="UXK2" s="43"/>
      <c r="UXL2" s="43"/>
      <c r="UXM2" s="43"/>
      <c r="UXN2" s="43"/>
      <c r="UXO2" s="43"/>
      <c r="UXP2" s="43"/>
      <c r="UXQ2" s="43"/>
      <c r="UXR2" s="43"/>
      <c r="UXS2" s="43"/>
      <c r="UXT2" s="43"/>
      <c r="UXU2" s="43"/>
      <c r="UXV2" s="43"/>
      <c r="UXW2" s="43"/>
      <c r="UXX2" s="43"/>
      <c r="UXY2" s="43"/>
      <c r="UXZ2" s="43"/>
      <c r="UYA2" s="43"/>
      <c r="UYB2" s="43"/>
      <c r="UYC2" s="43"/>
      <c r="UYD2" s="43"/>
      <c r="UYE2" s="43"/>
      <c r="UYF2" s="43"/>
      <c r="UYG2" s="43"/>
      <c r="UYH2" s="43"/>
      <c r="UYI2" s="43"/>
      <c r="UYJ2" s="43"/>
      <c r="UYK2" s="43"/>
      <c r="UYL2" s="43"/>
      <c r="UYM2" s="43"/>
      <c r="UYN2" s="43"/>
      <c r="UYO2" s="43"/>
      <c r="UYP2" s="43"/>
      <c r="UYQ2" s="43"/>
      <c r="UYR2" s="43"/>
      <c r="UYS2" s="43"/>
      <c r="UYT2" s="43"/>
      <c r="UYU2" s="43"/>
      <c r="UYV2" s="43"/>
      <c r="UYW2" s="43"/>
      <c r="UYX2" s="43"/>
      <c r="UYY2" s="43"/>
      <c r="UYZ2" s="43"/>
      <c r="UZA2" s="43"/>
      <c r="UZB2" s="43"/>
      <c r="UZC2" s="43"/>
      <c r="UZD2" s="43"/>
      <c r="UZE2" s="43"/>
      <c r="UZF2" s="43"/>
      <c r="UZG2" s="43"/>
      <c r="UZH2" s="43"/>
      <c r="UZI2" s="43"/>
      <c r="UZJ2" s="43"/>
      <c r="UZK2" s="43"/>
      <c r="UZL2" s="43"/>
      <c r="UZM2" s="43"/>
      <c r="UZN2" s="43"/>
      <c r="UZO2" s="43"/>
      <c r="UZP2" s="43"/>
      <c r="UZQ2" s="43"/>
      <c r="UZR2" s="43"/>
      <c r="UZS2" s="43"/>
      <c r="UZT2" s="43"/>
      <c r="UZU2" s="43"/>
      <c r="UZV2" s="43"/>
      <c r="UZW2" s="43"/>
      <c r="UZX2" s="43"/>
      <c r="UZY2" s="43"/>
      <c r="UZZ2" s="43"/>
      <c r="VAA2" s="43"/>
      <c r="VAB2" s="43"/>
      <c r="VAC2" s="43"/>
      <c r="VAD2" s="43"/>
      <c r="VAE2" s="43"/>
      <c r="VAF2" s="43"/>
      <c r="VAG2" s="43"/>
      <c r="VAH2" s="43"/>
      <c r="VAI2" s="43"/>
      <c r="VAJ2" s="43"/>
      <c r="VAK2" s="43"/>
      <c r="VAL2" s="43"/>
      <c r="VAM2" s="43"/>
      <c r="VAN2" s="43"/>
      <c r="VAO2" s="43"/>
      <c r="VAP2" s="43"/>
      <c r="VAQ2" s="43"/>
      <c r="VAR2" s="43"/>
      <c r="VAS2" s="43"/>
      <c r="VAT2" s="43"/>
      <c r="VAU2" s="43"/>
      <c r="VAV2" s="43"/>
      <c r="VAW2" s="43"/>
      <c r="VAX2" s="43"/>
      <c r="VAY2" s="43"/>
      <c r="VAZ2" s="43"/>
      <c r="VBA2" s="43"/>
      <c r="VBB2" s="43"/>
      <c r="VBC2" s="43"/>
      <c r="VBD2" s="43"/>
      <c r="VBE2" s="43"/>
      <c r="VBF2" s="43"/>
      <c r="VBG2" s="43"/>
      <c r="VBH2" s="43"/>
      <c r="VBI2" s="43"/>
      <c r="VBJ2" s="43"/>
      <c r="VBK2" s="43"/>
      <c r="VBL2" s="43"/>
      <c r="VBM2" s="43"/>
      <c r="VBN2" s="43"/>
      <c r="VBO2" s="43"/>
      <c r="VBP2" s="43"/>
      <c r="VBQ2" s="43"/>
      <c r="VBR2" s="43"/>
      <c r="VBS2" s="43"/>
      <c r="VBT2" s="43"/>
      <c r="VBU2" s="43"/>
      <c r="VBV2" s="43"/>
      <c r="VBW2" s="43"/>
      <c r="VBX2" s="43"/>
      <c r="VBY2" s="43"/>
      <c r="VBZ2" s="43"/>
      <c r="VCA2" s="43"/>
      <c r="VCB2" s="43"/>
      <c r="VCC2" s="43"/>
      <c r="VCD2" s="43"/>
      <c r="VCE2" s="43"/>
      <c r="VCF2" s="43"/>
      <c r="VCG2" s="43"/>
      <c r="VCH2" s="43"/>
      <c r="VCI2" s="43"/>
      <c r="VCJ2" s="43"/>
      <c r="VCK2" s="43"/>
      <c r="VCL2" s="43"/>
      <c r="VCM2" s="43"/>
      <c r="VCN2" s="43"/>
      <c r="VCO2" s="43"/>
      <c r="VCP2" s="43"/>
      <c r="VCQ2" s="43"/>
      <c r="VCR2" s="43"/>
      <c r="VCS2" s="43"/>
      <c r="VCT2" s="43"/>
      <c r="VCU2" s="43"/>
      <c r="VCV2" s="43"/>
      <c r="VCW2" s="43"/>
      <c r="VCX2" s="43"/>
      <c r="VCY2" s="43"/>
      <c r="VCZ2" s="43"/>
      <c r="VDA2" s="43"/>
      <c r="VDB2" s="43"/>
      <c r="VDC2" s="43"/>
      <c r="VDD2" s="43"/>
      <c r="VDE2" s="43"/>
      <c r="VDF2" s="43"/>
      <c r="VDG2" s="43"/>
      <c r="VDH2" s="43"/>
      <c r="VDI2" s="43"/>
      <c r="VDJ2" s="43"/>
      <c r="VDK2" s="43"/>
      <c r="VDL2" s="43"/>
      <c r="VDM2" s="43"/>
      <c r="VDN2" s="43"/>
      <c r="VDO2" s="43"/>
      <c r="VDP2" s="43"/>
      <c r="VDQ2" s="43"/>
      <c r="VDR2" s="43"/>
      <c r="VDS2" s="43"/>
      <c r="VDT2" s="43"/>
      <c r="VDU2" s="43"/>
      <c r="VDV2" s="43"/>
      <c r="VDW2" s="43"/>
      <c r="VDX2" s="43"/>
      <c r="VDY2" s="43"/>
      <c r="VDZ2" s="43"/>
      <c r="VEA2" s="43"/>
      <c r="VEB2" s="43"/>
      <c r="VEC2" s="43"/>
      <c r="VED2" s="43"/>
      <c r="VEE2" s="43"/>
      <c r="VEF2" s="43"/>
      <c r="VEG2" s="43"/>
      <c r="VEH2" s="43"/>
      <c r="VEI2" s="43"/>
      <c r="VEJ2" s="43"/>
      <c r="VEK2" s="43"/>
      <c r="VEL2" s="43"/>
      <c r="VEM2" s="43"/>
      <c r="VEN2" s="43"/>
      <c r="VEO2" s="43"/>
      <c r="VEP2" s="43"/>
      <c r="VEQ2" s="43"/>
      <c r="VER2" s="43"/>
      <c r="VES2" s="43"/>
      <c r="VET2" s="43"/>
      <c r="VEU2" s="43"/>
      <c r="VEV2" s="43"/>
      <c r="VEW2" s="43"/>
      <c r="VEX2" s="43"/>
      <c r="VEY2" s="43"/>
      <c r="VEZ2" s="43"/>
      <c r="VFA2" s="43"/>
      <c r="VFB2" s="43"/>
      <c r="VFC2" s="43"/>
      <c r="VFD2" s="43"/>
      <c r="VFE2" s="43"/>
      <c r="VFF2" s="43"/>
      <c r="VFG2" s="43"/>
      <c r="VFH2" s="43"/>
      <c r="VFI2" s="43"/>
      <c r="VFJ2" s="43"/>
      <c r="VFK2" s="43"/>
      <c r="VFL2" s="43"/>
      <c r="VFM2" s="43"/>
      <c r="VFN2" s="43"/>
      <c r="VFO2" s="43"/>
      <c r="VFP2" s="43"/>
      <c r="VFQ2" s="43"/>
      <c r="VFR2" s="43"/>
      <c r="VFS2" s="43"/>
      <c r="VFT2" s="43"/>
      <c r="VFU2" s="43"/>
      <c r="VFV2" s="43"/>
      <c r="VFW2" s="43"/>
      <c r="VFX2" s="43"/>
      <c r="VFY2" s="43"/>
      <c r="VFZ2" s="43"/>
      <c r="VGA2" s="43"/>
      <c r="VGB2" s="43"/>
      <c r="VGC2" s="43"/>
      <c r="VGD2" s="43"/>
      <c r="VGE2" s="43"/>
      <c r="VGF2" s="43"/>
      <c r="VGG2" s="43"/>
      <c r="VGH2" s="43"/>
      <c r="VGI2" s="43"/>
      <c r="VGJ2" s="43"/>
      <c r="VGK2" s="43"/>
      <c r="VGL2" s="43"/>
      <c r="VGM2" s="43"/>
      <c r="VGN2" s="43"/>
      <c r="VGO2" s="43"/>
      <c r="VGP2" s="43"/>
      <c r="VGQ2" s="43"/>
      <c r="VGR2" s="43"/>
      <c r="VGS2" s="43"/>
      <c r="VGT2" s="43"/>
      <c r="VGU2" s="43"/>
      <c r="VGV2" s="43"/>
      <c r="VGW2" s="43"/>
      <c r="VGX2" s="43"/>
      <c r="VGY2" s="43"/>
      <c r="VGZ2" s="43"/>
      <c r="VHA2" s="43"/>
      <c r="VHB2" s="43"/>
      <c r="VHC2" s="43"/>
      <c r="VHD2" s="43"/>
      <c r="VHE2" s="43"/>
      <c r="VHF2" s="43"/>
      <c r="VHG2" s="43"/>
      <c r="VHH2" s="43"/>
      <c r="VHI2" s="43"/>
      <c r="VHJ2" s="43"/>
      <c r="VHK2" s="43"/>
      <c r="VHL2" s="43"/>
      <c r="VHM2" s="43"/>
      <c r="VHN2" s="43"/>
      <c r="VHO2" s="43"/>
      <c r="VHP2" s="43"/>
      <c r="VHQ2" s="43"/>
      <c r="VHR2" s="43"/>
      <c r="VHS2" s="43"/>
      <c r="VHT2" s="43"/>
      <c r="VHU2" s="43"/>
      <c r="VHV2" s="43"/>
      <c r="VHW2" s="43"/>
      <c r="VHX2" s="43"/>
      <c r="VHY2" s="43"/>
      <c r="VHZ2" s="43"/>
      <c r="VIA2" s="43"/>
      <c r="VIB2" s="43"/>
      <c r="VIC2" s="43"/>
      <c r="VID2" s="43"/>
      <c r="VIE2" s="43"/>
      <c r="VIF2" s="43"/>
      <c r="VIG2" s="43"/>
      <c r="VIH2" s="43"/>
      <c r="VII2" s="43"/>
      <c r="VIJ2" s="43"/>
      <c r="VIK2" s="43"/>
      <c r="VIL2" s="43"/>
      <c r="VIM2" s="43"/>
      <c r="VIN2" s="43"/>
      <c r="VIO2" s="43"/>
      <c r="VIP2" s="43"/>
      <c r="VIQ2" s="43"/>
      <c r="VIR2" s="43"/>
      <c r="VIS2" s="43"/>
      <c r="VIT2" s="43"/>
      <c r="VIU2" s="43"/>
      <c r="VIV2" s="43"/>
      <c r="VIW2" s="43"/>
      <c r="VIX2" s="43"/>
      <c r="VIY2" s="43"/>
      <c r="VIZ2" s="43"/>
      <c r="VJA2" s="43"/>
      <c r="VJB2" s="43"/>
      <c r="VJC2" s="43"/>
      <c r="VJD2" s="43"/>
      <c r="VJE2" s="43"/>
      <c r="VJF2" s="43"/>
      <c r="VJG2" s="43"/>
      <c r="VJH2" s="43"/>
      <c r="VJI2" s="43"/>
      <c r="VJJ2" s="43"/>
      <c r="VJK2" s="43"/>
      <c r="VJL2" s="43"/>
      <c r="VJM2" s="43"/>
      <c r="VJN2" s="43"/>
      <c r="VJO2" s="43"/>
      <c r="VJP2" s="43"/>
      <c r="VJQ2" s="43"/>
      <c r="VJR2" s="43"/>
      <c r="VJS2" s="43"/>
      <c r="VJT2" s="43"/>
      <c r="VJU2" s="43"/>
      <c r="VJV2" s="43"/>
      <c r="VJW2" s="43"/>
      <c r="VJX2" s="43"/>
      <c r="VJY2" s="43"/>
      <c r="VJZ2" s="43"/>
      <c r="VKA2" s="43"/>
      <c r="VKB2" s="43"/>
      <c r="VKC2" s="43"/>
      <c r="VKD2" s="43"/>
      <c r="VKE2" s="43"/>
      <c r="VKF2" s="43"/>
      <c r="VKG2" s="43"/>
      <c r="VKH2" s="43"/>
      <c r="VKI2" s="43"/>
      <c r="VKJ2" s="43"/>
      <c r="VKK2" s="43"/>
      <c r="VKL2" s="43"/>
      <c r="VKM2" s="43"/>
      <c r="VKN2" s="43"/>
      <c r="VKO2" s="43"/>
      <c r="VKP2" s="43"/>
      <c r="VKQ2" s="43"/>
      <c r="VKR2" s="43"/>
      <c r="VKS2" s="43"/>
      <c r="VKT2" s="43"/>
      <c r="VKU2" s="43"/>
      <c r="VKV2" s="43"/>
      <c r="VKW2" s="43"/>
      <c r="VKX2" s="43"/>
      <c r="VKY2" s="43"/>
      <c r="VKZ2" s="43"/>
      <c r="VLA2" s="43"/>
      <c r="VLB2" s="43"/>
      <c r="VLC2" s="43"/>
      <c r="VLD2" s="43"/>
      <c r="VLE2" s="43"/>
      <c r="VLF2" s="43"/>
      <c r="VLG2" s="43"/>
      <c r="VLH2" s="43"/>
      <c r="VLI2" s="43"/>
      <c r="VLJ2" s="43"/>
      <c r="VLK2" s="43"/>
      <c r="VLL2" s="43"/>
      <c r="VLM2" s="43"/>
      <c r="VLN2" s="43"/>
      <c r="VLO2" s="43"/>
      <c r="VLP2" s="43"/>
      <c r="VLQ2" s="43"/>
      <c r="VLR2" s="43"/>
      <c r="VLS2" s="43"/>
      <c r="VLT2" s="43"/>
      <c r="VLU2" s="43"/>
      <c r="VLV2" s="43"/>
      <c r="VLW2" s="43"/>
      <c r="VLX2" s="43"/>
      <c r="VLY2" s="43"/>
      <c r="VLZ2" s="43"/>
      <c r="VMA2" s="43"/>
      <c r="VMB2" s="43"/>
      <c r="VMC2" s="43"/>
      <c r="VMD2" s="43"/>
      <c r="VME2" s="43"/>
      <c r="VMF2" s="43"/>
      <c r="VMG2" s="43"/>
      <c r="VMH2" s="43"/>
      <c r="VMI2" s="43"/>
      <c r="VMJ2" s="43"/>
      <c r="VMK2" s="43"/>
      <c r="VML2" s="43"/>
      <c r="VMM2" s="43"/>
      <c r="VMN2" s="43"/>
      <c r="VMO2" s="43"/>
      <c r="VMP2" s="43"/>
      <c r="VMQ2" s="43"/>
      <c r="VMR2" s="43"/>
      <c r="VMS2" s="43"/>
      <c r="VMT2" s="43"/>
      <c r="VMU2" s="43"/>
      <c r="VMV2" s="43"/>
      <c r="VMW2" s="43"/>
      <c r="VMX2" s="43"/>
      <c r="VMY2" s="43"/>
      <c r="VMZ2" s="43"/>
      <c r="VNA2" s="43"/>
      <c r="VNB2" s="43"/>
      <c r="VNC2" s="43"/>
      <c r="VND2" s="43"/>
      <c r="VNE2" s="43"/>
      <c r="VNF2" s="43"/>
      <c r="VNG2" s="43"/>
      <c r="VNH2" s="43"/>
      <c r="VNI2" s="43"/>
      <c r="VNJ2" s="43"/>
      <c r="VNK2" s="43"/>
      <c r="VNL2" s="43"/>
      <c r="VNM2" s="43"/>
      <c r="VNN2" s="43"/>
      <c r="VNO2" s="43"/>
      <c r="VNP2" s="43"/>
      <c r="VNQ2" s="43"/>
      <c r="VNR2" s="43"/>
      <c r="VNS2" s="43"/>
      <c r="VNT2" s="43"/>
      <c r="VNU2" s="43"/>
      <c r="VNV2" s="43"/>
      <c r="VNW2" s="43"/>
      <c r="VNX2" s="43"/>
      <c r="VNY2" s="43"/>
      <c r="VNZ2" s="43"/>
      <c r="VOA2" s="43"/>
      <c r="VOB2" s="43"/>
      <c r="VOC2" s="43"/>
      <c r="VOD2" s="43"/>
      <c r="VOE2" s="43"/>
      <c r="VOF2" s="43"/>
      <c r="VOG2" s="43"/>
      <c r="VOH2" s="43"/>
      <c r="VOI2" s="43"/>
      <c r="VOJ2" s="43"/>
      <c r="VOK2" s="43"/>
      <c r="VOL2" s="43"/>
      <c r="VOM2" s="43"/>
      <c r="VON2" s="43"/>
      <c r="VOO2" s="43"/>
      <c r="VOP2" s="43"/>
      <c r="VOQ2" s="43"/>
      <c r="VOR2" s="43"/>
      <c r="VOS2" s="43"/>
      <c r="VOT2" s="43"/>
      <c r="VOU2" s="43"/>
      <c r="VOV2" s="43"/>
      <c r="VOW2" s="43"/>
      <c r="VOX2" s="43"/>
      <c r="VOY2" s="43"/>
      <c r="VOZ2" s="43"/>
      <c r="VPA2" s="43"/>
      <c r="VPB2" s="43"/>
      <c r="VPC2" s="43"/>
      <c r="VPD2" s="43"/>
      <c r="VPE2" s="43"/>
      <c r="VPF2" s="43"/>
      <c r="VPG2" s="43"/>
      <c r="VPH2" s="43"/>
      <c r="VPI2" s="43"/>
      <c r="VPJ2" s="43"/>
      <c r="VPK2" s="43"/>
      <c r="VPL2" s="43"/>
      <c r="VPM2" s="43"/>
      <c r="VPN2" s="43"/>
      <c r="VPO2" s="43"/>
      <c r="VPP2" s="43"/>
      <c r="VPQ2" s="43"/>
      <c r="VPR2" s="43"/>
      <c r="VPS2" s="43"/>
      <c r="VPT2" s="43"/>
      <c r="VPU2" s="43"/>
      <c r="VPV2" s="43"/>
      <c r="VPW2" s="43"/>
      <c r="VPX2" s="43"/>
      <c r="VPY2" s="43"/>
      <c r="VPZ2" s="43"/>
      <c r="VQA2" s="43"/>
      <c r="VQB2" s="43"/>
      <c r="VQC2" s="43"/>
      <c r="VQD2" s="43"/>
      <c r="VQE2" s="43"/>
      <c r="VQF2" s="43"/>
      <c r="VQG2" s="43"/>
      <c r="VQH2" s="43"/>
      <c r="VQI2" s="43"/>
      <c r="VQJ2" s="43"/>
      <c r="VQK2" s="43"/>
      <c r="VQL2" s="43"/>
      <c r="VQM2" s="43"/>
      <c r="VQN2" s="43"/>
      <c r="VQO2" s="43"/>
      <c r="VQP2" s="43"/>
      <c r="VQQ2" s="43"/>
      <c r="VQR2" s="43"/>
      <c r="VQS2" s="43"/>
      <c r="VQT2" s="43"/>
      <c r="VQU2" s="43"/>
      <c r="VQV2" s="43"/>
      <c r="VQW2" s="43"/>
      <c r="VQX2" s="43"/>
      <c r="VQY2" s="43"/>
      <c r="VQZ2" s="43"/>
      <c r="VRA2" s="43"/>
      <c r="VRB2" s="43"/>
      <c r="VRC2" s="43"/>
      <c r="VRD2" s="43"/>
      <c r="VRE2" s="43"/>
      <c r="VRF2" s="43"/>
      <c r="VRG2" s="43"/>
      <c r="VRH2" s="43"/>
      <c r="VRI2" s="43"/>
      <c r="VRJ2" s="43"/>
      <c r="VRK2" s="43"/>
      <c r="VRL2" s="43"/>
      <c r="VRM2" s="43"/>
      <c r="VRN2" s="43"/>
      <c r="VRO2" s="43"/>
      <c r="VRP2" s="43"/>
      <c r="VRQ2" s="43"/>
      <c r="VRR2" s="43"/>
      <c r="VRS2" s="43"/>
      <c r="VRT2" s="43"/>
      <c r="VRU2" s="43"/>
      <c r="VRV2" s="43"/>
      <c r="VRW2" s="43"/>
      <c r="VRX2" s="43"/>
      <c r="VRY2" s="43"/>
      <c r="VRZ2" s="43"/>
      <c r="VSA2" s="43"/>
      <c r="VSB2" s="43"/>
      <c r="VSC2" s="43"/>
      <c r="VSD2" s="43"/>
      <c r="VSE2" s="43"/>
      <c r="VSF2" s="43"/>
      <c r="VSG2" s="43"/>
      <c r="VSH2" s="43"/>
      <c r="VSI2" s="43"/>
      <c r="VSJ2" s="43"/>
      <c r="VSK2" s="43"/>
      <c r="VSL2" s="43"/>
      <c r="VSM2" s="43"/>
      <c r="VSN2" s="43"/>
      <c r="VSO2" s="43"/>
      <c r="VSP2" s="43"/>
      <c r="VSQ2" s="43"/>
      <c r="VSR2" s="43"/>
      <c r="VSS2" s="43"/>
      <c r="VST2" s="43"/>
      <c r="VSU2" s="43"/>
      <c r="VSV2" s="43"/>
      <c r="VSW2" s="43"/>
      <c r="VSX2" s="43"/>
      <c r="VSY2" s="43"/>
      <c r="VSZ2" s="43"/>
      <c r="VTA2" s="43"/>
      <c r="VTB2" s="43"/>
      <c r="VTC2" s="43"/>
      <c r="VTD2" s="43"/>
      <c r="VTE2" s="43"/>
      <c r="VTF2" s="43"/>
      <c r="VTG2" s="43"/>
      <c r="VTH2" s="43"/>
      <c r="VTI2" s="43"/>
      <c r="VTJ2" s="43"/>
      <c r="VTK2" s="43"/>
      <c r="VTL2" s="43"/>
      <c r="VTM2" s="43"/>
      <c r="VTN2" s="43"/>
      <c r="VTO2" s="43"/>
      <c r="VTP2" s="43"/>
      <c r="VTQ2" s="43"/>
      <c r="VTR2" s="43"/>
      <c r="VTS2" s="43"/>
      <c r="VTT2" s="43"/>
      <c r="VTU2" s="43"/>
      <c r="VTV2" s="43"/>
      <c r="VTW2" s="43"/>
      <c r="VTX2" s="43"/>
      <c r="VTY2" s="43"/>
      <c r="VTZ2" s="43"/>
      <c r="VUA2" s="43"/>
      <c r="VUB2" s="43"/>
      <c r="VUC2" s="43"/>
      <c r="VUD2" s="43"/>
      <c r="VUE2" s="43"/>
      <c r="VUF2" s="43"/>
      <c r="VUG2" s="43"/>
      <c r="VUH2" s="43"/>
      <c r="VUI2" s="43"/>
      <c r="VUJ2" s="43"/>
      <c r="VUK2" s="43"/>
      <c r="VUL2" s="43"/>
      <c r="VUM2" s="43"/>
      <c r="VUN2" s="43"/>
      <c r="VUO2" s="43"/>
      <c r="VUP2" s="43"/>
      <c r="VUQ2" s="43"/>
      <c r="VUR2" s="43"/>
      <c r="VUS2" s="43"/>
      <c r="VUT2" s="43"/>
      <c r="VUU2" s="43"/>
      <c r="VUV2" s="43"/>
      <c r="VUW2" s="43"/>
      <c r="VUX2" s="43"/>
      <c r="VUY2" s="43"/>
      <c r="VUZ2" s="43"/>
      <c r="VVA2" s="43"/>
      <c r="VVB2" s="43"/>
      <c r="VVC2" s="43"/>
      <c r="VVD2" s="43"/>
      <c r="VVE2" s="43"/>
      <c r="VVF2" s="43"/>
      <c r="VVG2" s="43"/>
      <c r="VVH2" s="43"/>
      <c r="VVI2" s="43"/>
      <c r="VVJ2" s="43"/>
      <c r="VVK2" s="43"/>
      <c r="VVL2" s="43"/>
      <c r="VVM2" s="43"/>
      <c r="VVN2" s="43"/>
      <c r="VVO2" s="43"/>
      <c r="VVP2" s="43"/>
      <c r="VVQ2" s="43"/>
      <c r="VVR2" s="43"/>
      <c r="VVS2" s="43"/>
      <c r="VVT2" s="43"/>
      <c r="VVU2" s="43"/>
      <c r="VVV2" s="43"/>
      <c r="VVW2" s="43"/>
      <c r="VVX2" s="43"/>
      <c r="VVY2" s="43"/>
      <c r="VVZ2" s="43"/>
      <c r="VWA2" s="43"/>
      <c r="VWB2" s="43"/>
      <c r="VWC2" s="43"/>
      <c r="VWD2" s="43"/>
      <c r="VWE2" s="43"/>
      <c r="VWF2" s="43"/>
      <c r="VWG2" s="43"/>
      <c r="VWH2" s="43"/>
      <c r="VWI2" s="43"/>
      <c r="VWJ2" s="43"/>
      <c r="VWK2" s="43"/>
      <c r="VWL2" s="43"/>
      <c r="VWM2" s="43"/>
      <c r="VWN2" s="43"/>
      <c r="VWO2" s="43"/>
      <c r="VWP2" s="43"/>
      <c r="VWQ2" s="43"/>
      <c r="VWR2" s="43"/>
      <c r="VWS2" s="43"/>
      <c r="VWT2" s="43"/>
      <c r="VWU2" s="43"/>
      <c r="VWV2" s="43"/>
      <c r="VWW2" s="43"/>
      <c r="VWX2" s="43"/>
      <c r="VWY2" s="43"/>
      <c r="VWZ2" s="43"/>
      <c r="VXA2" s="43"/>
      <c r="VXB2" s="43"/>
      <c r="VXC2" s="43"/>
      <c r="VXD2" s="43"/>
      <c r="VXE2" s="43"/>
      <c r="VXF2" s="43"/>
      <c r="VXG2" s="43"/>
      <c r="VXH2" s="43"/>
      <c r="VXI2" s="43"/>
      <c r="VXJ2" s="43"/>
      <c r="VXK2" s="43"/>
      <c r="VXL2" s="43"/>
      <c r="VXM2" s="43"/>
      <c r="VXN2" s="43"/>
      <c r="VXO2" s="43"/>
      <c r="VXP2" s="43"/>
      <c r="VXQ2" s="43"/>
      <c r="VXR2" s="43"/>
      <c r="VXS2" s="43"/>
      <c r="VXT2" s="43"/>
      <c r="VXU2" s="43"/>
      <c r="VXV2" s="43"/>
      <c r="VXW2" s="43"/>
      <c r="VXX2" s="43"/>
      <c r="VXY2" s="43"/>
      <c r="VXZ2" s="43"/>
      <c r="VYA2" s="43"/>
      <c r="VYB2" s="43"/>
      <c r="VYC2" s="43"/>
      <c r="VYD2" s="43"/>
      <c r="VYE2" s="43"/>
      <c r="VYF2" s="43"/>
      <c r="VYG2" s="43"/>
      <c r="VYH2" s="43"/>
      <c r="VYI2" s="43"/>
      <c r="VYJ2" s="43"/>
      <c r="VYK2" s="43"/>
      <c r="VYL2" s="43"/>
      <c r="VYM2" s="43"/>
      <c r="VYN2" s="43"/>
      <c r="VYO2" s="43"/>
      <c r="VYP2" s="43"/>
      <c r="VYQ2" s="43"/>
      <c r="VYR2" s="43"/>
      <c r="VYS2" s="43"/>
      <c r="VYT2" s="43"/>
      <c r="VYU2" s="43"/>
      <c r="VYV2" s="43"/>
      <c r="VYW2" s="43"/>
      <c r="VYX2" s="43"/>
      <c r="VYY2" s="43"/>
      <c r="VYZ2" s="43"/>
      <c r="VZA2" s="43"/>
      <c r="VZB2" s="43"/>
      <c r="VZC2" s="43"/>
      <c r="VZD2" s="43"/>
      <c r="VZE2" s="43"/>
      <c r="VZF2" s="43"/>
      <c r="VZG2" s="43"/>
      <c r="VZH2" s="43"/>
      <c r="VZI2" s="43"/>
      <c r="VZJ2" s="43"/>
      <c r="VZK2" s="43"/>
      <c r="VZL2" s="43"/>
      <c r="VZM2" s="43"/>
      <c r="VZN2" s="43"/>
      <c r="VZO2" s="43"/>
      <c r="VZP2" s="43"/>
      <c r="VZQ2" s="43"/>
      <c r="VZR2" s="43"/>
      <c r="VZS2" s="43"/>
      <c r="VZT2" s="43"/>
      <c r="VZU2" s="43"/>
      <c r="VZV2" s="43"/>
      <c r="VZW2" s="43"/>
      <c r="VZX2" s="43"/>
      <c r="VZY2" s="43"/>
      <c r="VZZ2" s="43"/>
      <c r="WAA2" s="43"/>
      <c r="WAB2" s="43"/>
      <c r="WAC2" s="43"/>
      <c r="WAD2" s="43"/>
      <c r="WAE2" s="43"/>
      <c r="WAF2" s="43"/>
      <c r="WAG2" s="43"/>
      <c r="WAH2" s="43"/>
      <c r="WAI2" s="43"/>
      <c r="WAJ2" s="43"/>
      <c r="WAK2" s="43"/>
      <c r="WAL2" s="43"/>
      <c r="WAM2" s="43"/>
      <c r="WAN2" s="43"/>
      <c r="WAO2" s="43"/>
      <c r="WAP2" s="43"/>
      <c r="WAQ2" s="43"/>
      <c r="WAR2" s="43"/>
      <c r="WAS2" s="43"/>
      <c r="WAT2" s="43"/>
      <c r="WAU2" s="43"/>
      <c r="WAV2" s="43"/>
      <c r="WAW2" s="43"/>
      <c r="WAX2" s="43"/>
      <c r="WAY2" s="43"/>
      <c r="WAZ2" s="43"/>
      <c r="WBA2" s="43"/>
      <c r="WBB2" s="43"/>
      <c r="WBC2" s="43"/>
      <c r="WBD2" s="43"/>
      <c r="WBE2" s="43"/>
      <c r="WBF2" s="43"/>
      <c r="WBG2" s="43"/>
      <c r="WBH2" s="43"/>
      <c r="WBI2" s="43"/>
      <c r="WBJ2" s="43"/>
      <c r="WBK2" s="43"/>
      <c r="WBL2" s="43"/>
      <c r="WBM2" s="43"/>
      <c r="WBN2" s="43"/>
      <c r="WBO2" s="43"/>
      <c r="WBP2" s="43"/>
      <c r="WBQ2" s="43"/>
      <c r="WBR2" s="43"/>
      <c r="WBS2" s="43"/>
      <c r="WBT2" s="43"/>
      <c r="WBU2" s="43"/>
      <c r="WBV2" s="43"/>
      <c r="WBW2" s="43"/>
      <c r="WBX2" s="43"/>
      <c r="WBY2" s="43"/>
      <c r="WBZ2" s="43"/>
      <c r="WCA2" s="43"/>
      <c r="WCB2" s="43"/>
      <c r="WCC2" s="43"/>
      <c r="WCD2" s="43"/>
      <c r="WCE2" s="43"/>
      <c r="WCF2" s="43"/>
      <c r="WCG2" s="43"/>
      <c r="WCH2" s="43"/>
      <c r="WCI2" s="43"/>
      <c r="WCJ2" s="43"/>
      <c r="WCK2" s="43"/>
      <c r="WCL2" s="43"/>
      <c r="WCM2" s="43"/>
      <c r="WCN2" s="43"/>
      <c r="WCO2" s="43"/>
      <c r="WCP2" s="43"/>
      <c r="WCQ2" s="43"/>
      <c r="WCR2" s="43"/>
      <c r="WCS2" s="43"/>
      <c r="WCT2" s="43"/>
      <c r="WCU2" s="43"/>
      <c r="WCV2" s="43"/>
      <c r="WCW2" s="43"/>
      <c r="WCX2" s="43"/>
      <c r="WCY2" s="43"/>
      <c r="WCZ2" s="43"/>
      <c r="WDA2" s="43"/>
      <c r="WDB2" s="43"/>
      <c r="WDC2" s="43"/>
      <c r="WDD2" s="43"/>
      <c r="WDE2" s="43"/>
      <c r="WDF2" s="43"/>
      <c r="WDG2" s="43"/>
      <c r="WDH2" s="43"/>
      <c r="WDI2" s="43"/>
      <c r="WDJ2" s="43"/>
      <c r="WDK2" s="43"/>
      <c r="WDL2" s="43"/>
      <c r="WDM2" s="43"/>
      <c r="WDN2" s="43"/>
      <c r="WDO2" s="43"/>
      <c r="WDP2" s="43"/>
      <c r="WDQ2" s="43"/>
      <c r="WDR2" s="43"/>
      <c r="WDS2" s="43"/>
      <c r="WDT2" s="43"/>
      <c r="WDU2" s="43"/>
      <c r="WDV2" s="43"/>
      <c r="WDW2" s="43"/>
      <c r="WDX2" s="43"/>
      <c r="WDY2" s="43"/>
      <c r="WDZ2" s="43"/>
      <c r="WEA2" s="43"/>
      <c r="WEB2" s="43"/>
      <c r="WEC2" s="43"/>
      <c r="WED2" s="43"/>
      <c r="WEE2" s="43"/>
      <c r="WEF2" s="43"/>
      <c r="WEG2" s="43"/>
      <c r="WEH2" s="43"/>
      <c r="WEI2" s="43"/>
      <c r="WEJ2" s="43"/>
      <c r="WEK2" s="43"/>
      <c r="WEL2" s="43"/>
      <c r="WEM2" s="43"/>
      <c r="WEN2" s="43"/>
      <c r="WEO2" s="43"/>
      <c r="WEP2" s="43"/>
      <c r="WEQ2" s="43"/>
      <c r="WER2" s="43"/>
      <c r="WES2" s="43"/>
      <c r="WET2" s="43"/>
      <c r="WEU2" s="43"/>
      <c r="WEV2" s="43"/>
      <c r="WEW2" s="43"/>
      <c r="WEX2" s="43"/>
      <c r="WEY2" s="43"/>
      <c r="WEZ2" s="43"/>
      <c r="WFA2" s="43"/>
      <c r="WFB2" s="43"/>
      <c r="WFC2" s="43"/>
      <c r="WFD2" s="43"/>
      <c r="WFE2" s="43"/>
      <c r="WFF2" s="43"/>
      <c r="WFG2" s="43"/>
      <c r="WFH2" s="43"/>
      <c r="WFI2" s="43"/>
      <c r="WFJ2" s="43"/>
      <c r="WFK2" s="43"/>
      <c r="WFL2" s="43"/>
      <c r="WFM2" s="43"/>
      <c r="WFN2" s="43"/>
      <c r="WFO2" s="43"/>
      <c r="WFP2" s="43"/>
      <c r="WFQ2" s="43"/>
      <c r="WFR2" s="43"/>
      <c r="WFS2" s="43"/>
      <c r="WFT2" s="43"/>
      <c r="WFU2" s="43"/>
      <c r="WFV2" s="43"/>
      <c r="WFW2" s="43"/>
      <c r="WFX2" s="43"/>
      <c r="WFY2" s="43"/>
      <c r="WFZ2" s="43"/>
      <c r="WGA2" s="43"/>
      <c r="WGB2" s="43"/>
      <c r="WGC2" s="43"/>
      <c r="WGD2" s="43"/>
      <c r="WGE2" s="43"/>
      <c r="WGF2" s="43"/>
      <c r="WGG2" s="43"/>
      <c r="WGH2" s="43"/>
      <c r="WGI2" s="43"/>
      <c r="WGJ2" s="43"/>
      <c r="WGK2" s="43"/>
      <c r="WGL2" s="43"/>
      <c r="WGM2" s="43"/>
      <c r="WGN2" s="43"/>
      <c r="WGO2" s="43"/>
      <c r="WGP2" s="43"/>
      <c r="WGQ2" s="43"/>
      <c r="WGR2" s="43"/>
      <c r="WGS2" s="43"/>
      <c r="WGT2" s="43"/>
      <c r="WGU2" s="43"/>
      <c r="WGV2" s="43"/>
      <c r="WGW2" s="43"/>
      <c r="WGX2" s="43"/>
      <c r="WGY2" s="43"/>
      <c r="WGZ2" s="43"/>
      <c r="WHA2" s="43"/>
      <c r="WHB2" s="43"/>
      <c r="WHC2" s="43"/>
      <c r="WHD2" s="43"/>
      <c r="WHE2" s="43"/>
      <c r="WHF2" s="43"/>
      <c r="WHG2" s="43"/>
      <c r="WHH2" s="43"/>
      <c r="WHI2" s="43"/>
      <c r="WHJ2" s="43"/>
      <c r="WHK2" s="43"/>
      <c r="WHL2" s="43"/>
      <c r="WHM2" s="43"/>
      <c r="WHN2" s="43"/>
      <c r="WHO2" s="43"/>
      <c r="WHP2" s="43"/>
      <c r="WHQ2" s="43"/>
      <c r="WHR2" s="43"/>
      <c r="WHS2" s="43"/>
      <c r="WHT2" s="43"/>
      <c r="WHU2" s="43"/>
      <c r="WHV2" s="43"/>
      <c r="WHW2" s="43"/>
      <c r="WHX2" s="43"/>
      <c r="WHY2" s="43"/>
      <c r="WHZ2" s="43"/>
      <c r="WIA2" s="43"/>
      <c r="WIB2" s="43"/>
      <c r="WIC2" s="43"/>
      <c r="WID2" s="43"/>
      <c r="WIE2" s="43"/>
      <c r="WIF2" s="43"/>
      <c r="WIG2" s="43"/>
      <c r="WIH2" s="43"/>
      <c r="WII2" s="43"/>
      <c r="WIJ2" s="43"/>
      <c r="WIK2" s="43"/>
      <c r="WIL2" s="43"/>
      <c r="WIM2" s="43"/>
      <c r="WIN2" s="43"/>
      <c r="WIO2" s="43"/>
      <c r="WIP2" s="43"/>
      <c r="WIQ2" s="43"/>
      <c r="WIR2" s="43"/>
      <c r="WIS2" s="43"/>
      <c r="WIT2" s="43"/>
      <c r="WIU2" s="43"/>
      <c r="WIV2" s="43"/>
      <c r="WIW2" s="43"/>
      <c r="WIX2" s="43"/>
      <c r="WIY2" s="43"/>
      <c r="WIZ2" s="43"/>
      <c r="WJA2" s="43"/>
      <c r="WJB2" s="43"/>
      <c r="WJC2" s="43"/>
      <c r="WJD2" s="43"/>
      <c r="WJE2" s="43"/>
      <c r="WJF2" s="43"/>
      <c r="WJG2" s="43"/>
      <c r="WJH2" s="43"/>
      <c r="WJI2" s="43"/>
      <c r="WJJ2" s="43"/>
      <c r="WJK2" s="43"/>
      <c r="WJL2" s="43"/>
      <c r="WJM2" s="43"/>
      <c r="WJN2" s="43"/>
      <c r="WJO2" s="43"/>
      <c r="WJP2" s="43"/>
      <c r="WJQ2" s="43"/>
      <c r="WJR2" s="43"/>
      <c r="WJS2" s="43"/>
      <c r="WJT2" s="43"/>
      <c r="WJU2" s="43"/>
      <c r="WJV2" s="43"/>
      <c r="WJW2" s="43"/>
      <c r="WJX2" s="43"/>
      <c r="WJY2" s="43"/>
      <c r="WJZ2" s="43"/>
      <c r="WKA2" s="43"/>
      <c r="WKB2" s="43"/>
      <c r="WKC2" s="43"/>
      <c r="WKD2" s="43"/>
      <c r="WKE2" s="43"/>
      <c r="WKF2" s="43"/>
      <c r="WKG2" s="43"/>
      <c r="WKH2" s="43"/>
      <c r="WKI2" s="43"/>
      <c r="WKJ2" s="43"/>
      <c r="WKK2" s="43"/>
      <c r="WKL2" s="43"/>
      <c r="WKM2" s="43"/>
      <c r="WKN2" s="43"/>
      <c r="WKO2" s="43"/>
      <c r="WKP2" s="43"/>
      <c r="WKQ2" s="43"/>
      <c r="WKR2" s="43"/>
      <c r="WKS2" s="43"/>
      <c r="WKT2" s="43"/>
      <c r="WKU2" s="43"/>
      <c r="WKV2" s="43"/>
      <c r="WKW2" s="43"/>
      <c r="WKX2" s="43"/>
      <c r="WKY2" s="43"/>
      <c r="WKZ2" s="43"/>
      <c r="WLA2" s="43"/>
      <c r="WLB2" s="43"/>
      <c r="WLC2" s="43"/>
      <c r="WLD2" s="43"/>
      <c r="WLE2" s="43"/>
      <c r="WLF2" s="43"/>
      <c r="WLG2" s="43"/>
      <c r="WLH2" s="43"/>
      <c r="WLI2" s="43"/>
      <c r="WLJ2" s="43"/>
      <c r="WLK2" s="43"/>
      <c r="WLL2" s="43"/>
      <c r="WLM2" s="43"/>
      <c r="WLN2" s="43"/>
      <c r="WLO2" s="43"/>
      <c r="WLP2" s="43"/>
      <c r="WLQ2" s="43"/>
      <c r="WLR2" s="43"/>
      <c r="WLS2" s="43"/>
      <c r="WLT2" s="43"/>
      <c r="WLU2" s="43"/>
      <c r="WLV2" s="43"/>
      <c r="WLW2" s="43"/>
      <c r="WLX2" s="43"/>
      <c r="WLY2" s="43"/>
      <c r="WLZ2" s="43"/>
      <c r="WMA2" s="43"/>
      <c r="WMB2" s="43"/>
      <c r="WMC2" s="43"/>
      <c r="WMD2" s="43"/>
      <c r="WME2" s="43"/>
      <c r="WMF2" s="43"/>
      <c r="WMG2" s="43"/>
      <c r="WMH2" s="43"/>
      <c r="WMI2" s="43"/>
      <c r="WMJ2" s="43"/>
      <c r="WMK2" s="43"/>
      <c r="WML2" s="43"/>
      <c r="WMM2" s="43"/>
      <c r="WMN2" s="43"/>
      <c r="WMO2" s="43"/>
      <c r="WMP2" s="43"/>
      <c r="WMQ2" s="43"/>
      <c r="WMR2" s="43"/>
      <c r="WMS2" s="43"/>
      <c r="WMT2" s="43"/>
      <c r="WMU2" s="43"/>
      <c r="WMV2" s="43"/>
      <c r="WMW2" s="43"/>
      <c r="WMX2" s="43"/>
      <c r="WMY2" s="43"/>
      <c r="WMZ2" s="43"/>
      <c r="WNA2" s="43"/>
      <c r="WNB2" s="43"/>
      <c r="WNC2" s="43"/>
      <c r="WND2" s="43"/>
      <c r="WNE2" s="43"/>
      <c r="WNF2" s="43"/>
      <c r="WNG2" s="43"/>
      <c r="WNH2" s="43"/>
      <c r="WNI2" s="43"/>
      <c r="WNJ2" s="43"/>
      <c r="WNK2" s="43"/>
      <c r="WNL2" s="43"/>
      <c r="WNM2" s="43"/>
      <c r="WNN2" s="43"/>
      <c r="WNO2" s="43"/>
      <c r="WNP2" s="43"/>
      <c r="WNQ2" s="43"/>
      <c r="WNR2" s="43"/>
      <c r="WNS2" s="43"/>
      <c r="WNT2" s="43"/>
      <c r="WNU2" s="43"/>
      <c r="WNV2" s="43"/>
      <c r="WNW2" s="43"/>
      <c r="WNX2" s="43"/>
      <c r="WNY2" s="43"/>
      <c r="WNZ2" s="43"/>
      <c r="WOA2" s="43"/>
      <c r="WOB2" s="43"/>
      <c r="WOC2" s="43"/>
      <c r="WOD2" s="43"/>
      <c r="WOE2" s="43"/>
      <c r="WOF2" s="43"/>
      <c r="WOG2" s="43"/>
      <c r="WOH2" s="43"/>
      <c r="WOI2" s="43"/>
      <c r="WOJ2" s="43"/>
      <c r="WOK2" s="43"/>
      <c r="WOL2" s="43"/>
      <c r="WOM2" s="43"/>
      <c r="WON2" s="43"/>
      <c r="WOO2" s="43"/>
      <c r="WOP2" s="43"/>
      <c r="WOQ2" s="43"/>
      <c r="WOR2" s="43"/>
      <c r="WOS2" s="43"/>
      <c r="WOT2" s="43"/>
      <c r="WOU2" s="43"/>
      <c r="WOV2" s="43"/>
      <c r="WOW2" s="43"/>
      <c r="WOX2" s="43"/>
      <c r="WOY2" s="43"/>
      <c r="WOZ2" s="43"/>
      <c r="WPA2" s="43"/>
      <c r="WPB2" s="43"/>
      <c r="WPC2" s="43"/>
      <c r="WPD2" s="43"/>
      <c r="WPE2" s="43"/>
      <c r="WPF2" s="43"/>
      <c r="WPG2" s="43"/>
      <c r="WPH2" s="43"/>
      <c r="WPI2" s="43"/>
      <c r="WPJ2" s="43"/>
      <c r="WPK2" s="43"/>
      <c r="WPL2" s="43"/>
      <c r="WPM2" s="43"/>
      <c r="WPN2" s="43"/>
      <c r="WPO2" s="43"/>
      <c r="WPP2" s="43"/>
      <c r="WPQ2" s="43"/>
      <c r="WPR2" s="43"/>
      <c r="WPS2" s="43"/>
      <c r="WPT2" s="43"/>
      <c r="WPU2" s="43"/>
      <c r="WPV2" s="43"/>
      <c r="WPW2" s="43"/>
      <c r="WPX2" s="43"/>
      <c r="WPY2" s="43"/>
      <c r="WPZ2" s="43"/>
      <c r="WQA2" s="43"/>
      <c r="WQB2" s="43"/>
      <c r="WQC2" s="43"/>
      <c r="WQD2" s="43"/>
      <c r="WQE2" s="43"/>
      <c r="WQF2" s="43"/>
      <c r="WQG2" s="43"/>
      <c r="WQH2" s="43"/>
      <c r="WQI2" s="43"/>
      <c r="WQJ2" s="43"/>
      <c r="WQK2" s="43"/>
      <c r="WQL2" s="43"/>
      <c r="WQM2" s="43"/>
      <c r="WQN2" s="43"/>
      <c r="WQO2" s="43"/>
      <c r="WQP2" s="43"/>
      <c r="WQQ2" s="43"/>
      <c r="WQR2" s="43"/>
      <c r="WQS2" s="43"/>
      <c r="WQT2" s="43"/>
      <c r="WQU2" s="43"/>
      <c r="WQV2" s="43"/>
      <c r="WQW2" s="43"/>
      <c r="WQX2" s="43"/>
      <c r="WQY2" s="43"/>
      <c r="WQZ2" s="43"/>
      <c r="WRA2" s="43"/>
      <c r="WRB2" s="43"/>
      <c r="WRC2" s="43"/>
      <c r="WRD2" s="43"/>
      <c r="WRE2" s="43"/>
      <c r="WRF2" s="43"/>
      <c r="WRG2" s="43"/>
      <c r="WRH2" s="43"/>
      <c r="WRI2" s="43"/>
      <c r="WRJ2" s="43"/>
      <c r="WRK2" s="43"/>
      <c r="WRL2" s="43"/>
      <c r="WRM2" s="43"/>
      <c r="WRN2" s="43"/>
      <c r="WRO2" s="43"/>
      <c r="WRP2" s="43"/>
      <c r="WRQ2" s="43"/>
      <c r="WRR2" s="43"/>
      <c r="WRS2" s="43"/>
      <c r="WRT2" s="43"/>
      <c r="WRU2" s="43"/>
      <c r="WRV2" s="43"/>
      <c r="WRW2" s="43"/>
      <c r="WRX2" s="43"/>
      <c r="WRY2" s="43"/>
      <c r="WRZ2" s="43"/>
      <c r="WSA2" s="43"/>
      <c r="WSB2" s="43"/>
      <c r="WSC2" s="43"/>
      <c r="WSD2" s="43"/>
      <c r="WSE2" s="43"/>
      <c r="WSF2" s="43"/>
      <c r="WSG2" s="43"/>
      <c r="WSH2" s="43"/>
      <c r="WSI2" s="43"/>
      <c r="WSJ2" s="43"/>
      <c r="WSK2" s="43"/>
      <c r="WSL2" s="43"/>
      <c r="WSM2" s="43"/>
      <c r="WSN2" s="43"/>
      <c r="WSO2" s="43"/>
      <c r="WSP2" s="43"/>
      <c r="WSQ2" s="43"/>
      <c r="WSR2" s="43"/>
      <c r="WSS2" s="43"/>
      <c r="WST2" s="43"/>
      <c r="WSU2" s="43"/>
      <c r="WSV2" s="43"/>
      <c r="WSW2" s="43"/>
      <c r="WSX2" s="43"/>
      <c r="WSY2" s="43"/>
      <c r="WSZ2" s="43"/>
      <c r="WTA2" s="43"/>
      <c r="WTB2" s="43"/>
      <c r="WTC2" s="43"/>
      <c r="WTD2" s="43"/>
      <c r="WTE2" s="43"/>
      <c r="WTF2" s="43"/>
      <c r="WTG2" s="43"/>
      <c r="WTH2" s="43"/>
      <c r="WTI2" s="43"/>
      <c r="WTJ2" s="43"/>
      <c r="WTK2" s="43"/>
      <c r="WTL2" s="43"/>
      <c r="WTM2" s="43"/>
      <c r="WTN2" s="43"/>
      <c r="WTO2" s="43"/>
      <c r="WTP2" s="43"/>
      <c r="WTQ2" s="43"/>
      <c r="WTR2" s="43"/>
      <c r="WTS2" s="43"/>
      <c r="WTT2" s="43"/>
      <c r="WTU2" s="43"/>
      <c r="WTV2" s="43"/>
      <c r="WTW2" s="43"/>
      <c r="WTX2" s="43"/>
      <c r="WTY2" s="43"/>
      <c r="WTZ2" s="43"/>
      <c r="WUA2" s="43"/>
      <c r="WUB2" s="43"/>
      <c r="WUC2" s="43"/>
      <c r="WUD2" s="43"/>
      <c r="WUE2" s="43"/>
      <c r="WUF2" s="43"/>
      <c r="WUG2" s="43"/>
      <c r="WUH2" s="43"/>
      <c r="WUI2" s="43"/>
      <c r="WUJ2" s="43"/>
      <c r="WUK2" s="43"/>
      <c r="WUL2" s="43"/>
      <c r="WUM2" s="43"/>
      <c r="WUN2" s="43"/>
      <c r="WUO2" s="43"/>
      <c r="WUP2" s="43"/>
      <c r="WUQ2" s="43"/>
      <c r="WUR2" s="43"/>
      <c r="WUS2" s="43"/>
      <c r="WUT2" s="43"/>
      <c r="WUU2" s="43"/>
      <c r="WUV2" s="43"/>
      <c r="WUW2" s="43"/>
      <c r="WUX2" s="43"/>
      <c r="WUY2" s="43"/>
      <c r="WUZ2" s="43"/>
      <c r="WVA2" s="43"/>
      <c r="WVB2" s="43"/>
      <c r="WVC2" s="43"/>
      <c r="WVD2" s="43"/>
      <c r="WVE2" s="43"/>
      <c r="WVF2" s="43"/>
      <c r="WVG2" s="43"/>
      <c r="WVH2" s="43"/>
      <c r="WVI2" s="43"/>
      <c r="WVJ2" s="43"/>
      <c r="WVK2" s="43"/>
      <c r="WVL2" s="43"/>
      <c r="WVM2" s="43"/>
      <c r="WVN2" s="43"/>
      <c r="WVO2" s="43"/>
      <c r="WVP2" s="43"/>
      <c r="WVQ2" s="43"/>
      <c r="WVR2" s="43"/>
      <c r="WVS2" s="43"/>
      <c r="WVT2" s="43"/>
      <c r="WVU2" s="43"/>
      <c r="WVV2" s="43"/>
      <c r="WVW2" s="43"/>
      <c r="WVX2" s="43"/>
      <c r="WVY2" s="43"/>
      <c r="WVZ2" s="43"/>
      <c r="WWA2" s="43"/>
      <c r="WWB2" s="43"/>
      <c r="WWC2" s="43"/>
      <c r="WWD2" s="43"/>
      <c r="WWE2" s="43"/>
      <c r="WWF2" s="43"/>
      <c r="WWG2" s="43"/>
      <c r="WWH2" s="43"/>
      <c r="WWI2" s="43"/>
      <c r="WWJ2" s="43"/>
      <c r="WWK2" s="43"/>
      <c r="WWL2" s="43"/>
      <c r="WWM2" s="43"/>
      <c r="WWN2" s="43"/>
      <c r="WWO2" s="43"/>
      <c r="WWP2" s="43"/>
      <c r="WWQ2" s="43"/>
      <c r="WWR2" s="43"/>
      <c r="WWS2" s="43"/>
      <c r="WWT2" s="43"/>
      <c r="WWU2" s="43"/>
      <c r="WWV2" s="43"/>
      <c r="WWW2" s="43"/>
      <c r="WWX2" s="43"/>
      <c r="WWY2" s="43"/>
      <c r="WWZ2" s="43"/>
      <c r="WXA2" s="43"/>
      <c r="WXB2" s="43"/>
      <c r="WXC2" s="43"/>
      <c r="WXD2" s="43"/>
      <c r="WXE2" s="43"/>
      <c r="WXF2" s="43"/>
      <c r="WXG2" s="43"/>
      <c r="WXH2" s="43"/>
      <c r="WXI2" s="43"/>
      <c r="WXJ2" s="43"/>
      <c r="WXK2" s="43"/>
      <c r="WXL2" s="43"/>
      <c r="WXM2" s="43"/>
      <c r="WXN2" s="43"/>
      <c r="WXO2" s="43"/>
      <c r="WXP2" s="43"/>
      <c r="WXQ2" s="43"/>
      <c r="WXR2" s="43"/>
      <c r="WXS2" s="43"/>
      <c r="WXT2" s="43"/>
      <c r="WXU2" s="43"/>
      <c r="WXV2" s="43"/>
      <c r="WXW2" s="43"/>
      <c r="WXX2" s="43"/>
      <c r="WXY2" s="43"/>
      <c r="WXZ2" s="43"/>
      <c r="WYA2" s="43"/>
      <c r="WYB2" s="43"/>
      <c r="WYC2" s="43"/>
      <c r="WYD2" s="43"/>
      <c r="WYE2" s="43"/>
      <c r="WYF2" s="43"/>
      <c r="WYG2" s="43"/>
      <c r="WYH2" s="43"/>
      <c r="WYI2" s="43"/>
      <c r="WYJ2" s="43"/>
      <c r="WYK2" s="43"/>
      <c r="WYL2" s="43"/>
      <c r="WYM2" s="43"/>
      <c r="WYN2" s="43"/>
      <c r="WYO2" s="43"/>
      <c r="WYP2" s="43"/>
      <c r="WYQ2" s="43"/>
      <c r="WYR2" s="43"/>
      <c r="WYS2" s="43"/>
      <c r="WYT2" s="43"/>
      <c r="WYU2" s="43"/>
      <c r="WYV2" s="43"/>
      <c r="WYW2" s="43"/>
      <c r="WYX2" s="43"/>
      <c r="WYY2" s="43"/>
      <c r="WYZ2" s="43"/>
      <c r="WZA2" s="43"/>
      <c r="WZB2" s="43"/>
      <c r="WZC2" s="43"/>
      <c r="WZD2" s="43"/>
      <c r="WZE2" s="43"/>
      <c r="WZF2" s="43"/>
      <c r="WZG2" s="43"/>
      <c r="WZH2" s="43"/>
      <c r="WZI2" s="43"/>
      <c r="WZJ2" s="43"/>
      <c r="WZK2" s="43"/>
      <c r="WZL2" s="43"/>
      <c r="WZM2" s="43"/>
      <c r="WZN2" s="43"/>
      <c r="WZO2" s="43"/>
      <c r="WZP2" s="43"/>
      <c r="WZQ2" s="43"/>
      <c r="WZR2" s="43"/>
      <c r="WZS2" s="43"/>
      <c r="WZT2" s="43"/>
      <c r="WZU2" s="43"/>
      <c r="WZV2" s="43"/>
      <c r="WZW2" s="43"/>
      <c r="WZX2" s="43"/>
      <c r="WZY2" s="43"/>
      <c r="WZZ2" s="43"/>
      <c r="XAA2" s="43"/>
      <c r="XAB2" s="43"/>
      <c r="XAC2" s="43"/>
      <c r="XAD2" s="43"/>
      <c r="XAE2" s="43"/>
      <c r="XAF2" s="43"/>
      <c r="XAG2" s="43"/>
      <c r="XAH2" s="43"/>
      <c r="XAI2" s="43"/>
      <c r="XAJ2" s="43"/>
      <c r="XAK2" s="43"/>
      <c r="XAL2" s="43"/>
      <c r="XAM2" s="43"/>
      <c r="XAN2" s="43"/>
      <c r="XAO2" s="43"/>
      <c r="XAP2" s="43"/>
      <c r="XAQ2" s="43"/>
      <c r="XAR2" s="43"/>
      <c r="XAS2" s="43"/>
      <c r="XAT2" s="43"/>
      <c r="XAU2" s="43"/>
      <c r="XAV2" s="43"/>
      <c r="XAW2" s="43"/>
      <c r="XAX2" s="43"/>
      <c r="XAY2" s="43"/>
      <c r="XAZ2" s="43"/>
      <c r="XBA2" s="43"/>
      <c r="XBB2" s="43"/>
      <c r="XBC2" s="43"/>
      <c r="XBD2" s="43"/>
      <c r="XBE2" s="43"/>
      <c r="XBF2" s="43"/>
      <c r="XBG2" s="43"/>
      <c r="XBH2" s="43"/>
      <c r="XBI2" s="43"/>
      <c r="XBJ2" s="43"/>
      <c r="XBK2" s="43"/>
      <c r="XBL2" s="43"/>
      <c r="XBM2" s="43"/>
      <c r="XBN2" s="43"/>
      <c r="XBO2" s="43"/>
      <c r="XBP2" s="43"/>
      <c r="XBQ2" s="43"/>
      <c r="XBR2" s="43"/>
      <c r="XBS2" s="43"/>
      <c r="XBT2" s="43"/>
      <c r="XBU2" s="43"/>
      <c r="XBV2" s="43"/>
      <c r="XBW2" s="43"/>
      <c r="XBX2" s="43"/>
      <c r="XBY2" s="43"/>
      <c r="XBZ2" s="43"/>
      <c r="XCA2" s="43"/>
      <c r="XCB2" s="43"/>
      <c r="XCC2" s="43"/>
      <c r="XCD2" s="43"/>
      <c r="XCE2" s="43"/>
      <c r="XCF2" s="43"/>
      <c r="XCG2" s="43"/>
      <c r="XCH2" s="43"/>
      <c r="XCI2" s="43"/>
      <c r="XCJ2" s="43"/>
      <c r="XCK2" s="43"/>
      <c r="XCL2" s="43"/>
      <c r="XCM2" s="43"/>
      <c r="XCN2" s="43"/>
      <c r="XCO2" s="43"/>
      <c r="XCP2" s="43"/>
      <c r="XCQ2" s="43"/>
      <c r="XCR2" s="43"/>
      <c r="XCS2" s="43"/>
      <c r="XCT2" s="43"/>
      <c r="XCU2" s="43"/>
      <c r="XCV2" s="43"/>
      <c r="XCW2" s="43"/>
      <c r="XCX2" s="43"/>
      <c r="XCY2" s="43"/>
      <c r="XCZ2" s="43"/>
      <c r="XDA2" s="43"/>
      <c r="XDB2" s="43"/>
      <c r="XDC2" s="43"/>
      <c r="XDD2" s="43"/>
      <c r="XDE2" s="43"/>
      <c r="XDF2" s="43"/>
      <c r="XDG2" s="43"/>
      <c r="XDH2" s="43"/>
      <c r="XDI2" s="43"/>
      <c r="XDJ2" s="43"/>
      <c r="XDK2" s="43"/>
      <c r="XDL2" s="43"/>
      <c r="XDM2" s="43"/>
      <c r="XDN2" s="43"/>
      <c r="XDO2" s="43"/>
      <c r="XDP2" s="43"/>
      <c r="XDQ2" s="43"/>
      <c r="XDR2" s="43"/>
      <c r="XDS2" s="43"/>
      <c r="XDT2" s="43"/>
      <c r="XDU2" s="43"/>
      <c r="XDV2" s="43"/>
      <c r="XDW2" s="43"/>
      <c r="XDX2" s="43"/>
      <c r="XDY2" s="43"/>
      <c r="XDZ2" s="43"/>
      <c r="XEA2" s="43"/>
      <c r="XEB2" s="43"/>
      <c r="XEC2" s="43"/>
      <c r="XED2" s="43"/>
      <c r="XEE2" s="43"/>
      <c r="XEF2" s="43"/>
      <c r="XEG2" s="43"/>
      <c r="XEH2" s="43"/>
      <c r="XEI2" s="43"/>
      <c r="XEJ2" s="43"/>
      <c r="XEK2" s="43"/>
      <c r="XEL2" s="43"/>
      <c r="XEM2" s="43"/>
      <c r="XEN2" s="43"/>
      <c r="XEO2" s="43"/>
      <c r="XEP2" s="43"/>
      <c r="XEQ2" s="43"/>
      <c r="XER2" s="43"/>
      <c r="XES2" s="43"/>
      <c r="XET2" s="43"/>
      <c r="XEU2" s="43"/>
      <c r="XEV2" s="43"/>
      <c r="XEW2" s="43"/>
      <c r="XEX2" s="43"/>
      <c r="XEY2" s="43"/>
      <c r="XEZ2" s="43"/>
      <c r="XFA2" s="43"/>
      <c r="XFB2" s="43"/>
      <c r="XFC2" s="43"/>
      <c r="XFD2" s="43"/>
    </row>
    <row r="3" spans="1:16384" ht="15" thickBot="1" x14ac:dyDescent="0.4">
      <c r="A3" s="11" t="s">
        <v>0</v>
      </c>
      <c r="B3" s="9" t="s">
        <v>1</v>
      </c>
      <c r="C3" s="9" t="s">
        <v>2</v>
      </c>
      <c r="D3" s="9" t="s">
        <v>3</v>
      </c>
      <c r="E3" s="9" t="s">
        <v>4</v>
      </c>
      <c r="F3" s="9" t="s">
        <v>5</v>
      </c>
      <c r="G3" s="9" t="s">
        <v>6</v>
      </c>
      <c r="H3" s="10" t="s">
        <v>14</v>
      </c>
    </row>
    <row r="4" spans="1:16384" x14ac:dyDescent="0.35">
      <c r="A4" s="8" t="s">
        <v>33</v>
      </c>
      <c r="B4" s="21">
        <f>'CBP DA 11-7'!F2</f>
        <v>1.2560960000000008</v>
      </c>
      <c r="C4" s="21">
        <v>0</v>
      </c>
      <c r="D4" s="21">
        <v>0</v>
      </c>
      <c r="E4" s="21">
        <v>0</v>
      </c>
      <c r="F4" s="21">
        <f>SUM('CBP DA 11-7'!F3:F5)</f>
        <v>108.73384500000002</v>
      </c>
      <c r="G4" s="21">
        <f>SUM('CBP DA 11-7'!F6:F7)</f>
        <v>103.31409599999998</v>
      </c>
      <c r="H4" s="21">
        <f>SUM(B4:G4)</f>
        <v>213.30403699999999</v>
      </c>
    </row>
    <row r="5" spans="1:16384" x14ac:dyDescent="0.35">
      <c r="A5" s="7" t="s">
        <v>34</v>
      </c>
      <c r="B5" s="22">
        <v>0</v>
      </c>
      <c r="C5" s="22">
        <v>0</v>
      </c>
      <c r="D5" s="22">
        <v>0</v>
      </c>
      <c r="E5" s="22">
        <v>0</v>
      </c>
      <c r="F5" s="22">
        <f>SUM('CBP DO 11-7'!F2)</f>
        <v>106.77250000000001</v>
      </c>
      <c r="G5" s="22">
        <f>SUM('CBP DO 11-7'!F3:F4)</f>
        <v>236.14228799999995</v>
      </c>
      <c r="H5" s="22">
        <f>SUM(B5:G5)</f>
        <v>342.91478799999993</v>
      </c>
    </row>
    <row r="6" spans="1:16384" ht="15" thickBot="1" x14ac:dyDescent="0.4"/>
    <row r="7" spans="1:16384" s="6" customFormat="1" ht="15" thickBot="1" x14ac:dyDescent="0.4">
      <c r="A7" s="11" t="s">
        <v>0</v>
      </c>
      <c r="B7" s="9" t="s">
        <v>1</v>
      </c>
      <c r="C7" s="9" t="s">
        <v>2</v>
      </c>
      <c r="D7" s="9" t="s">
        <v>3</v>
      </c>
      <c r="E7" s="9" t="s">
        <v>4</v>
      </c>
      <c r="F7" s="9" t="s">
        <v>5</v>
      </c>
      <c r="G7" s="9" t="s">
        <v>6</v>
      </c>
      <c r="H7" s="10" t="s">
        <v>14</v>
      </c>
    </row>
    <row r="8" spans="1:16384" s="6" customFormat="1" x14ac:dyDescent="0.35">
      <c r="A8" s="8" t="s">
        <v>35</v>
      </c>
      <c r="B8" s="21">
        <v>0</v>
      </c>
      <c r="C8" s="21">
        <v>0</v>
      </c>
      <c r="D8" s="21">
        <v>0</v>
      </c>
      <c r="E8" s="21">
        <v>0</v>
      </c>
      <c r="F8" s="21">
        <v>0</v>
      </c>
      <c r="G8" s="21">
        <v>0</v>
      </c>
      <c r="H8" s="21">
        <f>SUM(B8:G8)</f>
        <v>0</v>
      </c>
    </row>
    <row r="9" spans="1:16384" s="6" customFormat="1" x14ac:dyDescent="0.35">
      <c r="A9" s="7" t="s">
        <v>36</v>
      </c>
      <c r="B9" s="22">
        <v>0</v>
      </c>
      <c r="C9" s="22">
        <f>'CBP DO 1-9'!F2</f>
        <v>124.41498300000005</v>
      </c>
      <c r="D9" s="22">
        <f>SUM('CBP DA 1-9'!H3:H13)</f>
        <v>0</v>
      </c>
      <c r="E9" s="22">
        <f>SUM('CBP DA 1-9'!H14:H18)</f>
        <v>0</v>
      </c>
      <c r="F9" s="22">
        <f>SUM('CBP DO 1-9'!F3:F4)</f>
        <v>751.26985500000001</v>
      </c>
      <c r="G9" s="22">
        <f>SUM('CBP DO 1-9'!F5:F6)</f>
        <v>450.57505999999995</v>
      </c>
      <c r="H9" s="22">
        <f>SUM(B9:G9)</f>
        <v>1326.259898</v>
      </c>
    </row>
    <row r="12" spans="1:16384" x14ac:dyDescent="0.35">
      <c r="A12" s="23" t="s">
        <v>18</v>
      </c>
    </row>
    <row r="13" spans="1:16384" ht="15" thickBot="1" x14ac:dyDescent="0.4"/>
    <row r="14" spans="1:16384" ht="15" thickBot="1" x14ac:dyDescent="0.4">
      <c r="B14" s="9" t="s">
        <v>32</v>
      </c>
      <c r="C14" s="9" t="s">
        <v>1</v>
      </c>
      <c r="D14" s="9" t="s">
        <v>2</v>
      </c>
      <c r="E14" s="9" t="s">
        <v>3</v>
      </c>
      <c r="F14" s="9" t="s">
        <v>4</v>
      </c>
      <c r="G14" s="9" t="s">
        <v>5</v>
      </c>
      <c r="H14" s="9" t="s">
        <v>6</v>
      </c>
      <c r="I14" s="10" t="s">
        <v>14</v>
      </c>
    </row>
    <row r="15" spans="1:16384" s="6" customFormat="1" x14ac:dyDescent="0.35">
      <c r="A15" s="7" t="s">
        <v>27</v>
      </c>
      <c r="B15" s="21">
        <f>SSP!I2</f>
        <v>20.937325000000016</v>
      </c>
      <c r="C15" s="21">
        <v>0</v>
      </c>
      <c r="D15" s="21">
        <f>SUM(SSP!I3:I4)</f>
        <v>37.785639000000096</v>
      </c>
      <c r="E15" s="21">
        <f>SUM(SSP!I5:I10)</f>
        <v>430.69929999999982</v>
      </c>
      <c r="F15" s="21">
        <f>SUM(SSP!I11:I17)</f>
        <v>228.87030199999981</v>
      </c>
      <c r="G15" s="21">
        <f>SSP!I18</f>
        <v>311.27826199999998</v>
      </c>
      <c r="H15" s="21">
        <f>SSP!I19</f>
        <v>475.81049999999948</v>
      </c>
      <c r="I15" s="21">
        <f>SUM(B15:H15)</f>
        <v>1505.381327999999</v>
      </c>
    </row>
    <row r="24" spans="9:9" x14ac:dyDescent="0.35">
      <c r="I24" t="s">
        <v>18</v>
      </c>
    </row>
  </sheetData>
  <mergeCells count="2049">
    <mergeCell ref="XEG2:XEN2"/>
    <mergeCell ref="XEO2:XEV2"/>
    <mergeCell ref="XEW2:XFD2"/>
    <mergeCell ref="A1:H1"/>
    <mergeCell ref="XCS2:XCZ2"/>
    <mergeCell ref="XDA2:XDH2"/>
    <mergeCell ref="XDI2:XDP2"/>
    <mergeCell ref="XDQ2:XDX2"/>
    <mergeCell ref="XDY2:XEF2"/>
    <mergeCell ref="XBE2:XBL2"/>
    <mergeCell ref="XBM2:XBT2"/>
    <mergeCell ref="XBU2:XCB2"/>
    <mergeCell ref="XCC2:XCJ2"/>
    <mergeCell ref="XCK2:XCR2"/>
    <mergeCell ref="WZQ2:WZX2"/>
    <mergeCell ref="WZY2:XAF2"/>
    <mergeCell ref="XAG2:XAN2"/>
    <mergeCell ref="XAO2:XAV2"/>
    <mergeCell ref="XAW2:XBD2"/>
    <mergeCell ref="WYC2:WYJ2"/>
    <mergeCell ref="WYK2:WYR2"/>
    <mergeCell ref="WYS2:WYZ2"/>
    <mergeCell ref="WZA2:WZH2"/>
    <mergeCell ref="WZI2:WZP2"/>
    <mergeCell ref="WWO2:WWV2"/>
    <mergeCell ref="WWW2:WXD2"/>
    <mergeCell ref="WXE2:WXL2"/>
    <mergeCell ref="WXM2:WXT2"/>
    <mergeCell ref="WXU2:WYB2"/>
    <mergeCell ref="WVA2:WVH2"/>
    <mergeCell ref="WVI2:WVP2"/>
    <mergeCell ref="WVQ2:WVX2"/>
    <mergeCell ref="WVY2:WWF2"/>
    <mergeCell ref="WWG2:WWN2"/>
    <mergeCell ref="WTM2:WTT2"/>
    <mergeCell ref="WTU2:WUB2"/>
    <mergeCell ref="WUC2:WUJ2"/>
    <mergeCell ref="WUK2:WUR2"/>
    <mergeCell ref="WUS2:WUZ2"/>
    <mergeCell ref="WRY2:WSF2"/>
    <mergeCell ref="WSG2:WSN2"/>
    <mergeCell ref="WSO2:WSV2"/>
    <mergeCell ref="WSW2:WTD2"/>
    <mergeCell ref="WTE2:WTL2"/>
    <mergeCell ref="WQK2:WQR2"/>
    <mergeCell ref="WQS2:WQZ2"/>
    <mergeCell ref="WRA2:WRH2"/>
    <mergeCell ref="WRI2:WRP2"/>
    <mergeCell ref="WRQ2:WRX2"/>
    <mergeCell ref="WOW2:WPD2"/>
    <mergeCell ref="WPE2:WPL2"/>
    <mergeCell ref="WPM2:WPT2"/>
    <mergeCell ref="WPU2:WQB2"/>
    <mergeCell ref="WQC2:WQJ2"/>
    <mergeCell ref="WNI2:WNP2"/>
    <mergeCell ref="WNQ2:WNX2"/>
    <mergeCell ref="WNY2:WOF2"/>
    <mergeCell ref="WOG2:WON2"/>
    <mergeCell ref="WOO2:WOV2"/>
    <mergeCell ref="WLU2:WMB2"/>
    <mergeCell ref="WMC2:WMJ2"/>
    <mergeCell ref="WMK2:WMR2"/>
    <mergeCell ref="WMS2:WMZ2"/>
    <mergeCell ref="WNA2:WNH2"/>
    <mergeCell ref="WKG2:WKN2"/>
    <mergeCell ref="WKO2:WKV2"/>
    <mergeCell ref="WKW2:WLD2"/>
    <mergeCell ref="WLE2:WLL2"/>
    <mergeCell ref="WLM2:WLT2"/>
    <mergeCell ref="WIS2:WIZ2"/>
    <mergeCell ref="WJA2:WJH2"/>
    <mergeCell ref="WJI2:WJP2"/>
    <mergeCell ref="WJQ2:WJX2"/>
    <mergeCell ref="WJY2:WKF2"/>
    <mergeCell ref="WHE2:WHL2"/>
    <mergeCell ref="WHM2:WHT2"/>
    <mergeCell ref="WHU2:WIB2"/>
    <mergeCell ref="WIC2:WIJ2"/>
    <mergeCell ref="WIK2:WIR2"/>
    <mergeCell ref="WFQ2:WFX2"/>
    <mergeCell ref="WFY2:WGF2"/>
    <mergeCell ref="WGG2:WGN2"/>
    <mergeCell ref="WGO2:WGV2"/>
    <mergeCell ref="WGW2:WHD2"/>
    <mergeCell ref="WEC2:WEJ2"/>
    <mergeCell ref="WEK2:WER2"/>
    <mergeCell ref="WES2:WEZ2"/>
    <mergeCell ref="WFA2:WFH2"/>
    <mergeCell ref="WFI2:WFP2"/>
    <mergeCell ref="WCO2:WCV2"/>
    <mergeCell ref="WCW2:WDD2"/>
    <mergeCell ref="WDE2:WDL2"/>
    <mergeCell ref="WDM2:WDT2"/>
    <mergeCell ref="WDU2:WEB2"/>
    <mergeCell ref="WBA2:WBH2"/>
    <mergeCell ref="WBI2:WBP2"/>
    <mergeCell ref="WBQ2:WBX2"/>
    <mergeCell ref="WBY2:WCF2"/>
    <mergeCell ref="WCG2:WCN2"/>
    <mergeCell ref="VZM2:VZT2"/>
    <mergeCell ref="VZU2:WAB2"/>
    <mergeCell ref="WAC2:WAJ2"/>
    <mergeCell ref="WAK2:WAR2"/>
    <mergeCell ref="WAS2:WAZ2"/>
    <mergeCell ref="VXY2:VYF2"/>
    <mergeCell ref="VYG2:VYN2"/>
    <mergeCell ref="VYO2:VYV2"/>
    <mergeCell ref="VYW2:VZD2"/>
    <mergeCell ref="VZE2:VZL2"/>
    <mergeCell ref="VWK2:VWR2"/>
    <mergeCell ref="VWS2:VWZ2"/>
    <mergeCell ref="VXA2:VXH2"/>
    <mergeCell ref="VXI2:VXP2"/>
    <mergeCell ref="VXQ2:VXX2"/>
    <mergeCell ref="VUW2:VVD2"/>
    <mergeCell ref="VVE2:VVL2"/>
    <mergeCell ref="VVM2:VVT2"/>
    <mergeCell ref="VVU2:VWB2"/>
    <mergeCell ref="VWC2:VWJ2"/>
    <mergeCell ref="VTI2:VTP2"/>
    <mergeCell ref="VTQ2:VTX2"/>
    <mergeCell ref="VTY2:VUF2"/>
    <mergeCell ref="VUG2:VUN2"/>
    <mergeCell ref="VUO2:VUV2"/>
    <mergeCell ref="VRU2:VSB2"/>
    <mergeCell ref="VSC2:VSJ2"/>
    <mergeCell ref="VSK2:VSR2"/>
    <mergeCell ref="VSS2:VSZ2"/>
    <mergeCell ref="VTA2:VTH2"/>
    <mergeCell ref="VQG2:VQN2"/>
    <mergeCell ref="VQO2:VQV2"/>
    <mergeCell ref="VQW2:VRD2"/>
    <mergeCell ref="VRE2:VRL2"/>
    <mergeCell ref="VRM2:VRT2"/>
    <mergeCell ref="VOS2:VOZ2"/>
    <mergeCell ref="VPA2:VPH2"/>
    <mergeCell ref="VPI2:VPP2"/>
    <mergeCell ref="VPQ2:VPX2"/>
    <mergeCell ref="VPY2:VQF2"/>
    <mergeCell ref="VNE2:VNL2"/>
    <mergeCell ref="VNM2:VNT2"/>
    <mergeCell ref="VNU2:VOB2"/>
    <mergeCell ref="VOC2:VOJ2"/>
    <mergeCell ref="VOK2:VOR2"/>
    <mergeCell ref="VLQ2:VLX2"/>
    <mergeCell ref="VLY2:VMF2"/>
    <mergeCell ref="VMG2:VMN2"/>
    <mergeCell ref="VMO2:VMV2"/>
    <mergeCell ref="VMW2:VND2"/>
    <mergeCell ref="VKC2:VKJ2"/>
    <mergeCell ref="VKK2:VKR2"/>
    <mergeCell ref="VKS2:VKZ2"/>
    <mergeCell ref="VLA2:VLH2"/>
    <mergeCell ref="VLI2:VLP2"/>
    <mergeCell ref="VIO2:VIV2"/>
    <mergeCell ref="VIW2:VJD2"/>
    <mergeCell ref="VJE2:VJL2"/>
    <mergeCell ref="VJM2:VJT2"/>
    <mergeCell ref="VJU2:VKB2"/>
    <mergeCell ref="VHA2:VHH2"/>
    <mergeCell ref="VHI2:VHP2"/>
    <mergeCell ref="VHQ2:VHX2"/>
    <mergeCell ref="VHY2:VIF2"/>
    <mergeCell ref="VIG2:VIN2"/>
    <mergeCell ref="VFM2:VFT2"/>
    <mergeCell ref="VFU2:VGB2"/>
    <mergeCell ref="VGC2:VGJ2"/>
    <mergeCell ref="VGK2:VGR2"/>
    <mergeCell ref="VGS2:VGZ2"/>
    <mergeCell ref="VDY2:VEF2"/>
    <mergeCell ref="VEG2:VEN2"/>
    <mergeCell ref="VEO2:VEV2"/>
    <mergeCell ref="VEW2:VFD2"/>
    <mergeCell ref="VFE2:VFL2"/>
    <mergeCell ref="VCK2:VCR2"/>
    <mergeCell ref="VCS2:VCZ2"/>
    <mergeCell ref="VDA2:VDH2"/>
    <mergeCell ref="VDI2:VDP2"/>
    <mergeCell ref="VDQ2:VDX2"/>
    <mergeCell ref="VAW2:VBD2"/>
    <mergeCell ref="VBE2:VBL2"/>
    <mergeCell ref="VBM2:VBT2"/>
    <mergeCell ref="VBU2:VCB2"/>
    <mergeCell ref="VCC2:VCJ2"/>
    <mergeCell ref="UZI2:UZP2"/>
    <mergeCell ref="UZQ2:UZX2"/>
    <mergeCell ref="UZY2:VAF2"/>
    <mergeCell ref="VAG2:VAN2"/>
    <mergeCell ref="VAO2:VAV2"/>
    <mergeCell ref="UXU2:UYB2"/>
    <mergeCell ref="UYC2:UYJ2"/>
    <mergeCell ref="UYK2:UYR2"/>
    <mergeCell ref="UYS2:UYZ2"/>
    <mergeCell ref="UZA2:UZH2"/>
    <mergeCell ref="UWG2:UWN2"/>
    <mergeCell ref="UWO2:UWV2"/>
    <mergeCell ref="UWW2:UXD2"/>
    <mergeCell ref="UXE2:UXL2"/>
    <mergeCell ref="UXM2:UXT2"/>
    <mergeCell ref="UUS2:UUZ2"/>
    <mergeCell ref="UVA2:UVH2"/>
    <mergeCell ref="UVI2:UVP2"/>
    <mergeCell ref="UVQ2:UVX2"/>
    <mergeCell ref="UVY2:UWF2"/>
    <mergeCell ref="UTE2:UTL2"/>
    <mergeCell ref="UTM2:UTT2"/>
    <mergeCell ref="UTU2:UUB2"/>
    <mergeCell ref="UUC2:UUJ2"/>
    <mergeCell ref="UUK2:UUR2"/>
    <mergeCell ref="URQ2:URX2"/>
    <mergeCell ref="URY2:USF2"/>
    <mergeCell ref="USG2:USN2"/>
    <mergeCell ref="USO2:USV2"/>
    <mergeCell ref="USW2:UTD2"/>
    <mergeCell ref="UQC2:UQJ2"/>
    <mergeCell ref="UQK2:UQR2"/>
    <mergeCell ref="UQS2:UQZ2"/>
    <mergeCell ref="URA2:URH2"/>
    <mergeCell ref="URI2:URP2"/>
    <mergeCell ref="UOO2:UOV2"/>
    <mergeCell ref="UOW2:UPD2"/>
    <mergeCell ref="UPE2:UPL2"/>
    <mergeCell ref="UPM2:UPT2"/>
    <mergeCell ref="UPU2:UQB2"/>
    <mergeCell ref="UNA2:UNH2"/>
    <mergeCell ref="UNI2:UNP2"/>
    <mergeCell ref="UNQ2:UNX2"/>
    <mergeCell ref="UNY2:UOF2"/>
    <mergeCell ref="UOG2:UON2"/>
    <mergeCell ref="ULM2:ULT2"/>
    <mergeCell ref="ULU2:UMB2"/>
    <mergeCell ref="UMC2:UMJ2"/>
    <mergeCell ref="UMK2:UMR2"/>
    <mergeCell ref="UMS2:UMZ2"/>
    <mergeCell ref="UJY2:UKF2"/>
    <mergeCell ref="UKG2:UKN2"/>
    <mergeCell ref="UKO2:UKV2"/>
    <mergeCell ref="UKW2:ULD2"/>
    <mergeCell ref="ULE2:ULL2"/>
    <mergeCell ref="UIK2:UIR2"/>
    <mergeCell ref="UIS2:UIZ2"/>
    <mergeCell ref="UJA2:UJH2"/>
    <mergeCell ref="UJI2:UJP2"/>
    <mergeCell ref="UJQ2:UJX2"/>
    <mergeCell ref="UGW2:UHD2"/>
    <mergeCell ref="UHE2:UHL2"/>
    <mergeCell ref="UHM2:UHT2"/>
    <mergeCell ref="UHU2:UIB2"/>
    <mergeCell ref="UIC2:UIJ2"/>
    <mergeCell ref="UFI2:UFP2"/>
    <mergeCell ref="UFQ2:UFX2"/>
    <mergeCell ref="UFY2:UGF2"/>
    <mergeCell ref="UGG2:UGN2"/>
    <mergeCell ref="UGO2:UGV2"/>
    <mergeCell ref="UDU2:UEB2"/>
    <mergeCell ref="UEC2:UEJ2"/>
    <mergeCell ref="UEK2:UER2"/>
    <mergeCell ref="UES2:UEZ2"/>
    <mergeCell ref="UFA2:UFH2"/>
    <mergeCell ref="UCG2:UCN2"/>
    <mergeCell ref="UCO2:UCV2"/>
    <mergeCell ref="UCW2:UDD2"/>
    <mergeCell ref="UDE2:UDL2"/>
    <mergeCell ref="UDM2:UDT2"/>
    <mergeCell ref="UAS2:UAZ2"/>
    <mergeCell ref="UBA2:UBH2"/>
    <mergeCell ref="UBI2:UBP2"/>
    <mergeCell ref="UBQ2:UBX2"/>
    <mergeCell ref="UBY2:UCF2"/>
    <mergeCell ref="TZE2:TZL2"/>
    <mergeCell ref="TZM2:TZT2"/>
    <mergeCell ref="TZU2:UAB2"/>
    <mergeCell ref="UAC2:UAJ2"/>
    <mergeCell ref="UAK2:UAR2"/>
    <mergeCell ref="TXQ2:TXX2"/>
    <mergeCell ref="TXY2:TYF2"/>
    <mergeCell ref="TYG2:TYN2"/>
    <mergeCell ref="TYO2:TYV2"/>
    <mergeCell ref="TYW2:TZD2"/>
    <mergeCell ref="TWC2:TWJ2"/>
    <mergeCell ref="TWK2:TWR2"/>
    <mergeCell ref="TWS2:TWZ2"/>
    <mergeCell ref="TXA2:TXH2"/>
    <mergeCell ref="TXI2:TXP2"/>
    <mergeCell ref="TUO2:TUV2"/>
    <mergeCell ref="TUW2:TVD2"/>
    <mergeCell ref="TVE2:TVL2"/>
    <mergeCell ref="TVM2:TVT2"/>
    <mergeCell ref="TVU2:TWB2"/>
    <mergeCell ref="TTA2:TTH2"/>
    <mergeCell ref="TTI2:TTP2"/>
    <mergeCell ref="TTQ2:TTX2"/>
    <mergeCell ref="TTY2:TUF2"/>
    <mergeCell ref="TUG2:TUN2"/>
    <mergeCell ref="TRM2:TRT2"/>
    <mergeCell ref="TRU2:TSB2"/>
    <mergeCell ref="TSC2:TSJ2"/>
    <mergeCell ref="TSK2:TSR2"/>
    <mergeCell ref="TSS2:TSZ2"/>
    <mergeCell ref="TPY2:TQF2"/>
    <mergeCell ref="TQG2:TQN2"/>
    <mergeCell ref="TQO2:TQV2"/>
    <mergeCell ref="TQW2:TRD2"/>
    <mergeCell ref="TRE2:TRL2"/>
    <mergeCell ref="TOK2:TOR2"/>
    <mergeCell ref="TOS2:TOZ2"/>
    <mergeCell ref="TPA2:TPH2"/>
    <mergeCell ref="TPI2:TPP2"/>
    <mergeCell ref="TPQ2:TPX2"/>
    <mergeCell ref="TMW2:TND2"/>
    <mergeCell ref="TNE2:TNL2"/>
    <mergeCell ref="TNM2:TNT2"/>
    <mergeCell ref="TNU2:TOB2"/>
    <mergeCell ref="TOC2:TOJ2"/>
    <mergeCell ref="TLI2:TLP2"/>
    <mergeCell ref="TLQ2:TLX2"/>
    <mergeCell ref="TLY2:TMF2"/>
    <mergeCell ref="TMG2:TMN2"/>
    <mergeCell ref="TMO2:TMV2"/>
    <mergeCell ref="TJU2:TKB2"/>
    <mergeCell ref="TKC2:TKJ2"/>
    <mergeCell ref="TKK2:TKR2"/>
    <mergeCell ref="TKS2:TKZ2"/>
    <mergeCell ref="TLA2:TLH2"/>
    <mergeCell ref="TIG2:TIN2"/>
    <mergeCell ref="TIO2:TIV2"/>
    <mergeCell ref="TIW2:TJD2"/>
    <mergeCell ref="TJE2:TJL2"/>
    <mergeCell ref="TJM2:TJT2"/>
    <mergeCell ref="TGS2:TGZ2"/>
    <mergeCell ref="THA2:THH2"/>
    <mergeCell ref="THI2:THP2"/>
    <mergeCell ref="THQ2:THX2"/>
    <mergeCell ref="THY2:TIF2"/>
    <mergeCell ref="TFE2:TFL2"/>
    <mergeCell ref="TFM2:TFT2"/>
    <mergeCell ref="TFU2:TGB2"/>
    <mergeCell ref="TGC2:TGJ2"/>
    <mergeCell ref="TGK2:TGR2"/>
    <mergeCell ref="TDQ2:TDX2"/>
    <mergeCell ref="TDY2:TEF2"/>
    <mergeCell ref="TEG2:TEN2"/>
    <mergeCell ref="TEO2:TEV2"/>
    <mergeCell ref="TEW2:TFD2"/>
    <mergeCell ref="TCC2:TCJ2"/>
    <mergeCell ref="TCK2:TCR2"/>
    <mergeCell ref="TCS2:TCZ2"/>
    <mergeCell ref="TDA2:TDH2"/>
    <mergeCell ref="TDI2:TDP2"/>
    <mergeCell ref="TAO2:TAV2"/>
    <mergeCell ref="TAW2:TBD2"/>
    <mergeCell ref="TBE2:TBL2"/>
    <mergeCell ref="TBM2:TBT2"/>
    <mergeCell ref="TBU2:TCB2"/>
    <mergeCell ref="SZA2:SZH2"/>
    <mergeCell ref="SZI2:SZP2"/>
    <mergeCell ref="SZQ2:SZX2"/>
    <mergeCell ref="SZY2:TAF2"/>
    <mergeCell ref="TAG2:TAN2"/>
    <mergeCell ref="SXM2:SXT2"/>
    <mergeCell ref="SXU2:SYB2"/>
    <mergeCell ref="SYC2:SYJ2"/>
    <mergeCell ref="SYK2:SYR2"/>
    <mergeCell ref="SYS2:SYZ2"/>
    <mergeCell ref="SVY2:SWF2"/>
    <mergeCell ref="SWG2:SWN2"/>
    <mergeCell ref="SWO2:SWV2"/>
    <mergeCell ref="SWW2:SXD2"/>
    <mergeCell ref="SXE2:SXL2"/>
    <mergeCell ref="SUK2:SUR2"/>
    <mergeCell ref="SUS2:SUZ2"/>
    <mergeCell ref="SVA2:SVH2"/>
    <mergeCell ref="SVI2:SVP2"/>
    <mergeCell ref="SVQ2:SVX2"/>
    <mergeCell ref="SSW2:STD2"/>
    <mergeCell ref="STE2:STL2"/>
    <mergeCell ref="STM2:STT2"/>
    <mergeCell ref="STU2:SUB2"/>
    <mergeCell ref="SUC2:SUJ2"/>
    <mergeCell ref="SRI2:SRP2"/>
    <mergeCell ref="SRQ2:SRX2"/>
    <mergeCell ref="SRY2:SSF2"/>
    <mergeCell ref="SSG2:SSN2"/>
    <mergeCell ref="SSO2:SSV2"/>
    <mergeCell ref="SPU2:SQB2"/>
    <mergeCell ref="SQC2:SQJ2"/>
    <mergeCell ref="SQK2:SQR2"/>
    <mergeCell ref="SQS2:SQZ2"/>
    <mergeCell ref="SRA2:SRH2"/>
    <mergeCell ref="SOG2:SON2"/>
    <mergeCell ref="SOO2:SOV2"/>
    <mergeCell ref="SOW2:SPD2"/>
    <mergeCell ref="SPE2:SPL2"/>
    <mergeCell ref="SPM2:SPT2"/>
    <mergeCell ref="SMS2:SMZ2"/>
    <mergeCell ref="SNA2:SNH2"/>
    <mergeCell ref="SNI2:SNP2"/>
    <mergeCell ref="SNQ2:SNX2"/>
    <mergeCell ref="SNY2:SOF2"/>
    <mergeCell ref="SLE2:SLL2"/>
    <mergeCell ref="SLM2:SLT2"/>
    <mergeCell ref="SLU2:SMB2"/>
    <mergeCell ref="SMC2:SMJ2"/>
    <mergeCell ref="SMK2:SMR2"/>
    <mergeCell ref="SJQ2:SJX2"/>
    <mergeCell ref="SJY2:SKF2"/>
    <mergeCell ref="SKG2:SKN2"/>
    <mergeCell ref="SKO2:SKV2"/>
    <mergeCell ref="SKW2:SLD2"/>
    <mergeCell ref="SIC2:SIJ2"/>
    <mergeCell ref="SIK2:SIR2"/>
    <mergeCell ref="SIS2:SIZ2"/>
    <mergeCell ref="SJA2:SJH2"/>
    <mergeCell ref="SJI2:SJP2"/>
    <mergeCell ref="SGO2:SGV2"/>
    <mergeCell ref="SGW2:SHD2"/>
    <mergeCell ref="SHE2:SHL2"/>
    <mergeCell ref="SHM2:SHT2"/>
    <mergeCell ref="SHU2:SIB2"/>
    <mergeCell ref="SFA2:SFH2"/>
    <mergeCell ref="SFI2:SFP2"/>
    <mergeCell ref="SFQ2:SFX2"/>
    <mergeCell ref="SFY2:SGF2"/>
    <mergeCell ref="SGG2:SGN2"/>
    <mergeCell ref="SDM2:SDT2"/>
    <mergeCell ref="SDU2:SEB2"/>
    <mergeCell ref="SEC2:SEJ2"/>
    <mergeCell ref="SEK2:SER2"/>
    <mergeCell ref="SES2:SEZ2"/>
    <mergeCell ref="SBY2:SCF2"/>
    <mergeCell ref="SCG2:SCN2"/>
    <mergeCell ref="SCO2:SCV2"/>
    <mergeCell ref="SCW2:SDD2"/>
    <mergeCell ref="SDE2:SDL2"/>
    <mergeCell ref="SAK2:SAR2"/>
    <mergeCell ref="SAS2:SAZ2"/>
    <mergeCell ref="SBA2:SBH2"/>
    <mergeCell ref="SBI2:SBP2"/>
    <mergeCell ref="SBQ2:SBX2"/>
    <mergeCell ref="RYW2:RZD2"/>
    <mergeCell ref="RZE2:RZL2"/>
    <mergeCell ref="RZM2:RZT2"/>
    <mergeCell ref="RZU2:SAB2"/>
    <mergeCell ref="SAC2:SAJ2"/>
    <mergeCell ref="RXI2:RXP2"/>
    <mergeCell ref="RXQ2:RXX2"/>
    <mergeCell ref="RXY2:RYF2"/>
    <mergeCell ref="RYG2:RYN2"/>
    <mergeCell ref="RYO2:RYV2"/>
    <mergeCell ref="RVU2:RWB2"/>
    <mergeCell ref="RWC2:RWJ2"/>
    <mergeCell ref="RWK2:RWR2"/>
    <mergeCell ref="RWS2:RWZ2"/>
    <mergeCell ref="RXA2:RXH2"/>
    <mergeCell ref="RUG2:RUN2"/>
    <mergeCell ref="RUO2:RUV2"/>
    <mergeCell ref="RUW2:RVD2"/>
    <mergeCell ref="RVE2:RVL2"/>
    <mergeCell ref="RVM2:RVT2"/>
    <mergeCell ref="RSS2:RSZ2"/>
    <mergeCell ref="RTA2:RTH2"/>
    <mergeCell ref="RTI2:RTP2"/>
    <mergeCell ref="RTQ2:RTX2"/>
    <mergeCell ref="RTY2:RUF2"/>
    <mergeCell ref="RRE2:RRL2"/>
    <mergeCell ref="RRM2:RRT2"/>
    <mergeCell ref="RRU2:RSB2"/>
    <mergeCell ref="RSC2:RSJ2"/>
    <mergeCell ref="RSK2:RSR2"/>
    <mergeCell ref="RPQ2:RPX2"/>
    <mergeCell ref="RPY2:RQF2"/>
    <mergeCell ref="RQG2:RQN2"/>
    <mergeCell ref="RQO2:RQV2"/>
    <mergeCell ref="RQW2:RRD2"/>
    <mergeCell ref="ROC2:ROJ2"/>
    <mergeCell ref="ROK2:ROR2"/>
    <mergeCell ref="ROS2:ROZ2"/>
    <mergeCell ref="RPA2:RPH2"/>
    <mergeCell ref="RPI2:RPP2"/>
    <mergeCell ref="RMO2:RMV2"/>
    <mergeCell ref="RMW2:RND2"/>
    <mergeCell ref="RNE2:RNL2"/>
    <mergeCell ref="RNM2:RNT2"/>
    <mergeCell ref="RNU2:ROB2"/>
    <mergeCell ref="RLA2:RLH2"/>
    <mergeCell ref="RLI2:RLP2"/>
    <mergeCell ref="RLQ2:RLX2"/>
    <mergeCell ref="RLY2:RMF2"/>
    <mergeCell ref="RMG2:RMN2"/>
    <mergeCell ref="RJM2:RJT2"/>
    <mergeCell ref="RJU2:RKB2"/>
    <mergeCell ref="RKC2:RKJ2"/>
    <mergeCell ref="RKK2:RKR2"/>
    <mergeCell ref="RKS2:RKZ2"/>
    <mergeCell ref="RHY2:RIF2"/>
    <mergeCell ref="RIG2:RIN2"/>
    <mergeCell ref="RIO2:RIV2"/>
    <mergeCell ref="RIW2:RJD2"/>
    <mergeCell ref="RJE2:RJL2"/>
    <mergeCell ref="RGK2:RGR2"/>
    <mergeCell ref="RGS2:RGZ2"/>
    <mergeCell ref="RHA2:RHH2"/>
    <mergeCell ref="RHI2:RHP2"/>
    <mergeCell ref="RHQ2:RHX2"/>
    <mergeCell ref="REW2:RFD2"/>
    <mergeCell ref="RFE2:RFL2"/>
    <mergeCell ref="RFM2:RFT2"/>
    <mergeCell ref="RFU2:RGB2"/>
    <mergeCell ref="RGC2:RGJ2"/>
    <mergeCell ref="RDI2:RDP2"/>
    <mergeCell ref="RDQ2:RDX2"/>
    <mergeCell ref="RDY2:REF2"/>
    <mergeCell ref="REG2:REN2"/>
    <mergeCell ref="REO2:REV2"/>
    <mergeCell ref="RBU2:RCB2"/>
    <mergeCell ref="RCC2:RCJ2"/>
    <mergeCell ref="RCK2:RCR2"/>
    <mergeCell ref="RCS2:RCZ2"/>
    <mergeCell ref="RDA2:RDH2"/>
    <mergeCell ref="RAG2:RAN2"/>
    <mergeCell ref="RAO2:RAV2"/>
    <mergeCell ref="RAW2:RBD2"/>
    <mergeCell ref="RBE2:RBL2"/>
    <mergeCell ref="RBM2:RBT2"/>
    <mergeCell ref="QYS2:QYZ2"/>
    <mergeCell ref="QZA2:QZH2"/>
    <mergeCell ref="QZI2:QZP2"/>
    <mergeCell ref="QZQ2:QZX2"/>
    <mergeCell ref="QZY2:RAF2"/>
    <mergeCell ref="QXE2:QXL2"/>
    <mergeCell ref="QXM2:QXT2"/>
    <mergeCell ref="QXU2:QYB2"/>
    <mergeCell ref="QYC2:QYJ2"/>
    <mergeCell ref="QYK2:QYR2"/>
    <mergeCell ref="QVQ2:QVX2"/>
    <mergeCell ref="QVY2:QWF2"/>
    <mergeCell ref="QWG2:QWN2"/>
    <mergeCell ref="QWO2:QWV2"/>
    <mergeCell ref="QWW2:QXD2"/>
    <mergeCell ref="QUC2:QUJ2"/>
    <mergeCell ref="QUK2:QUR2"/>
    <mergeCell ref="QUS2:QUZ2"/>
    <mergeCell ref="QVA2:QVH2"/>
    <mergeCell ref="QVI2:QVP2"/>
    <mergeCell ref="QSO2:QSV2"/>
    <mergeCell ref="QSW2:QTD2"/>
    <mergeCell ref="QTE2:QTL2"/>
    <mergeCell ref="QTM2:QTT2"/>
    <mergeCell ref="QTU2:QUB2"/>
    <mergeCell ref="QRA2:QRH2"/>
    <mergeCell ref="QRI2:QRP2"/>
    <mergeCell ref="QRQ2:QRX2"/>
    <mergeCell ref="QRY2:QSF2"/>
    <mergeCell ref="QSG2:QSN2"/>
    <mergeCell ref="QPM2:QPT2"/>
    <mergeCell ref="QPU2:QQB2"/>
    <mergeCell ref="QQC2:QQJ2"/>
    <mergeCell ref="QQK2:QQR2"/>
    <mergeCell ref="QQS2:QQZ2"/>
    <mergeCell ref="QNY2:QOF2"/>
    <mergeCell ref="QOG2:QON2"/>
    <mergeCell ref="QOO2:QOV2"/>
    <mergeCell ref="QOW2:QPD2"/>
    <mergeCell ref="QPE2:QPL2"/>
    <mergeCell ref="QMK2:QMR2"/>
    <mergeCell ref="QMS2:QMZ2"/>
    <mergeCell ref="QNA2:QNH2"/>
    <mergeCell ref="QNI2:QNP2"/>
    <mergeCell ref="QNQ2:QNX2"/>
    <mergeCell ref="QKW2:QLD2"/>
    <mergeCell ref="QLE2:QLL2"/>
    <mergeCell ref="QLM2:QLT2"/>
    <mergeCell ref="QLU2:QMB2"/>
    <mergeCell ref="QMC2:QMJ2"/>
    <mergeCell ref="QJI2:QJP2"/>
    <mergeCell ref="QJQ2:QJX2"/>
    <mergeCell ref="QJY2:QKF2"/>
    <mergeCell ref="QKG2:QKN2"/>
    <mergeCell ref="QKO2:QKV2"/>
    <mergeCell ref="QHU2:QIB2"/>
    <mergeCell ref="QIC2:QIJ2"/>
    <mergeCell ref="QIK2:QIR2"/>
    <mergeCell ref="QIS2:QIZ2"/>
    <mergeCell ref="QJA2:QJH2"/>
    <mergeCell ref="QGG2:QGN2"/>
    <mergeCell ref="QGO2:QGV2"/>
    <mergeCell ref="QGW2:QHD2"/>
    <mergeCell ref="QHE2:QHL2"/>
    <mergeCell ref="QHM2:QHT2"/>
    <mergeCell ref="QES2:QEZ2"/>
    <mergeCell ref="QFA2:QFH2"/>
    <mergeCell ref="QFI2:QFP2"/>
    <mergeCell ref="QFQ2:QFX2"/>
    <mergeCell ref="QFY2:QGF2"/>
    <mergeCell ref="QDE2:QDL2"/>
    <mergeCell ref="QDM2:QDT2"/>
    <mergeCell ref="QDU2:QEB2"/>
    <mergeCell ref="QEC2:QEJ2"/>
    <mergeCell ref="QEK2:QER2"/>
    <mergeCell ref="QBQ2:QBX2"/>
    <mergeCell ref="QBY2:QCF2"/>
    <mergeCell ref="QCG2:QCN2"/>
    <mergeCell ref="QCO2:QCV2"/>
    <mergeCell ref="QCW2:QDD2"/>
    <mergeCell ref="QAC2:QAJ2"/>
    <mergeCell ref="QAK2:QAR2"/>
    <mergeCell ref="QAS2:QAZ2"/>
    <mergeCell ref="QBA2:QBH2"/>
    <mergeCell ref="QBI2:QBP2"/>
    <mergeCell ref="PYO2:PYV2"/>
    <mergeCell ref="PYW2:PZD2"/>
    <mergeCell ref="PZE2:PZL2"/>
    <mergeCell ref="PZM2:PZT2"/>
    <mergeCell ref="PZU2:QAB2"/>
    <mergeCell ref="PXA2:PXH2"/>
    <mergeCell ref="PXI2:PXP2"/>
    <mergeCell ref="PXQ2:PXX2"/>
    <mergeCell ref="PXY2:PYF2"/>
    <mergeCell ref="PYG2:PYN2"/>
    <mergeCell ref="PVM2:PVT2"/>
    <mergeCell ref="PVU2:PWB2"/>
    <mergeCell ref="PWC2:PWJ2"/>
    <mergeCell ref="PWK2:PWR2"/>
    <mergeCell ref="PWS2:PWZ2"/>
    <mergeCell ref="PTY2:PUF2"/>
    <mergeCell ref="PUG2:PUN2"/>
    <mergeCell ref="PUO2:PUV2"/>
    <mergeCell ref="PUW2:PVD2"/>
    <mergeCell ref="PVE2:PVL2"/>
    <mergeCell ref="PSK2:PSR2"/>
    <mergeCell ref="PSS2:PSZ2"/>
    <mergeCell ref="PTA2:PTH2"/>
    <mergeCell ref="PTI2:PTP2"/>
    <mergeCell ref="PTQ2:PTX2"/>
    <mergeCell ref="PQW2:PRD2"/>
    <mergeCell ref="PRE2:PRL2"/>
    <mergeCell ref="PRM2:PRT2"/>
    <mergeCell ref="PRU2:PSB2"/>
    <mergeCell ref="PSC2:PSJ2"/>
    <mergeCell ref="PPI2:PPP2"/>
    <mergeCell ref="PPQ2:PPX2"/>
    <mergeCell ref="PPY2:PQF2"/>
    <mergeCell ref="PQG2:PQN2"/>
    <mergeCell ref="PQO2:PQV2"/>
    <mergeCell ref="PNU2:POB2"/>
    <mergeCell ref="POC2:POJ2"/>
    <mergeCell ref="POK2:POR2"/>
    <mergeCell ref="POS2:POZ2"/>
    <mergeCell ref="PPA2:PPH2"/>
    <mergeCell ref="PMG2:PMN2"/>
    <mergeCell ref="PMO2:PMV2"/>
    <mergeCell ref="PMW2:PND2"/>
    <mergeCell ref="PNE2:PNL2"/>
    <mergeCell ref="PNM2:PNT2"/>
    <mergeCell ref="PKS2:PKZ2"/>
    <mergeCell ref="PLA2:PLH2"/>
    <mergeCell ref="PLI2:PLP2"/>
    <mergeCell ref="PLQ2:PLX2"/>
    <mergeCell ref="PLY2:PMF2"/>
    <mergeCell ref="PJE2:PJL2"/>
    <mergeCell ref="PJM2:PJT2"/>
    <mergeCell ref="PJU2:PKB2"/>
    <mergeCell ref="PKC2:PKJ2"/>
    <mergeCell ref="PKK2:PKR2"/>
    <mergeCell ref="PHQ2:PHX2"/>
    <mergeCell ref="PHY2:PIF2"/>
    <mergeCell ref="PIG2:PIN2"/>
    <mergeCell ref="PIO2:PIV2"/>
    <mergeCell ref="PIW2:PJD2"/>
    <mergeCell ref="PGC2:PGJ2"/>
    <mergeCell ref="PGK2:PGR2"/>
    <mergeCell ref="PGS2:PGZ2"/>
    <mergeCell ref="PHA2:PHH2"/>
    <mergeCell ref="PHI2:PHP2"/>
    <mergeCell ref="PEO2:PEV2"/>
    <mergeCell ref="PEW2:PFD2"/>
    <mergeCell ref="PFE2:PFL2"/>
    <mergeCell ref="PFM2:PFT2"/>
    <mergeCell ref="PFU2:PGB2"/>
    <mergeCell ref="PDA2:PDH2"/>
    <mergeCell ref="PDI2:PDP2"/>
    <mergeCell ref="PDQ2:PDX2"/>
    <mergeCell ref="PDY2:PEF2"/>
    <mergeCell ref="PEG2:PEN2"/>
    <mergeCell ref="PBM2:PBT2"/>
    <mergeCell ref="PBU2:PCB2"/>
    <mergeCell ref="PCC2:PCJ2"/>
    <mergeCell ref="PCK2:PCR2"/>
    <mergeCell ref="PCS2:PCZ2"/>
    <mergeCell ref="OZY2:PAF2"/>
    <mergeCell ref="PAG2:PAN2"/>
    <mergeCell ref="PAO2:PAV2"/>
    <mergeCell ref="PAW2:PBD2"/>
    <mergeCell ref="PBE2:PBL2"/>
    <mergeCell ref="OYK2:OYR2"/>
    <mergeCell ref="OYS2:OYZ2"/>
    <mergeCell ref="OZA2:OZH2"/>
    <mergeCell ref="OZI2:OZP2"/>
    <mergeCell ref="OZQ2:OZX2"/>
    <mergeCell ref="OWW2:OXD2"/>
    <mergeCell ref="OXE2:OXL2"/>
    <mergeCell ref="OXM2:OXT2"/>
    <mergeCell ref="OXU2:OYB2"/>
    <mergeCell ref="OYC2:OYJ2"/>
    <mergeCell ref="OVI2:OVP2"/>
    <mergeCell ref="OVQ2:OVX2"/>
    <mergeCell ref="OVY2:OWF2"/>
    <mergeCell ref="OWG2:OWN2"/>
    <mergeCell ref="OWO2:OWV2"/>
    <mergeCell ref="OTU2:OUB2"/>
    <mergeCell ref="OUC2:OUJ2"/>
    <mergeCell ref="OUK2:OUR2"/>
    <mergeCell ref="OUS2:OUZ2"/>
    <mergeCell ref="OVA2:OVH2"/>
    <mergeCell ref="OSG2:OSN2"/>
    <mergeCell ref="OSO2:OSV2"/>
    <mergeCell ref="OSW2:OTD2"/>
    <mergeCell ref="OTE2:OTL2"/>
    <mergeCell ref="OTM2:OTT2"/>
    <mergeCell ref="OQS2:OQZ2"/>
    <mergeCell ref="ORA2:ORH2"/>
    <mergeCell ref="ORI2:ORP2"/>
    <mergeCell ref="ORQ2:ORX2"/>
    <mergeCell ref="ORY2:OSF2"/>
    <mergeCell ref="OPE2:OPL2"/>
    <mergeCell ref="OPM2:OPT2"/>
    <mergeCell ref="OPU2:OQB2"/>
    <mergeCell ref="OQC2:OQJ2"/>
    <mergeCell ref="OQK2:OQR2"/>
    <mergeCell ref="ONQ2:ONX2"/>
    <mergeCell ref="ONY2:OOF2"/>
    <mergeCell ref="OOG2:OON2"/>
    <mergeCell ref="OOO2:OOV2"/>
    <mergeCell ref="OOW2:OPD2"/>
    <mergeCell ref="OMC2:OMJ2"/>
    <mergeCell ref="OMK2:OMR2"/>
    <mergeCell ref="OMS2:OMZ2"/>
    <mergeCell ref="ONA2:ONH2"/>
    <mergeCell ref="ONI2:ONP2"/>
    <mergeCell ref="OKO2:OKV2"/>
    <mergeCell ref="OKW2:OLD2"/>
    <mergeCell ref="OLE2:OLL2"/>
    <mergeCell ref="OLM2:OLT2"/>
    <mergeCell ref="OLU2:OMB2"/>
    <mergeCell ref="OJA2:OJH2"/>
    <mergeCell ref="OJI2:OJP2"/>
    <mergeCell ref="OJQ2:OJX2"/>
    <mergeCell ref="OJY2:OKF2"/>
    <mergeCell ref="OKG2:OKN2"/>
    <mergeCell ref="OHM2:OHT2"/>
    <mergeCell ref="OHU2:OIB2"/>
    <mergeCell ref="OIC2:OIJ2"/>
    <mergeCell ref="OIK2:OIR2"/>
    <mergeCell ref="OIS2:OIZ2"/>
    <mergeCell ref="OFY2:OGF2"/>
    <mergeCell ref="OGG2:OGN2"/>
    <mergeCell ref="OGO2:OGV2"/>
    <mergeCell ref="OGW2:OHD2"/>
    <mergeCell ref="OHE2:OHL2"/>
    <mergeCell ref="OEK2:OER2"/>
    <mergeCell ref="OES2:OEZ2"/>
    <mergeCell ref="OFA2:OFH2"/>
    <mergeCell ref="OFI2:OFP2"/>
    <mergeCell ref="OFQ2:OFX2"/>
    <mergeCell ref="OCW2:ODD2"/>
    <mergeCell ref="ODE2:ODL2"/>
    <mergeCell ref="ODM2:ODT2"/>
    <mergeCell ref="ODU2:OEB2"/>
    <mergeCell ref="OEC2:OEJ2"/>
    <mergeCell ref="OBI2:OBP2"/>
    <mergeCell ref="OBQ2:OBX2"/>
    <mergeCell ref="OBY2:OCF2"/>
    <mergeCell ref="OCG2:OCN2"/>
    <mergeCell ref="OCO2:OCV2"/>
    <mergeCell ref="NZU2:OAB2"/>
    <mergeCell ref="OAC2:OAJ2"/>
    <mergeCell ref="OAK2:OAR2"/>
    <mergeCell ref="OAS2:OAZ2"/>
    <mergeCell ref="OBA2:OBH2"/>
    <mergeCell ref="NYG2:NYN2"/>
    <mergeCell ref="NYO2:NYV2"/>
    <mergeCell ref="NYW2:NZD2"/>
    <mergeCell ref="NZE2:NZL2"/>
    <mergeCell ref="NZM2:NZT2"/>
    <mergeCell ref="NWS2:NWZ2"/>
    <mergeCell ref="NXA2:NXH2"/>
    <mergeCell ref="NXI2:NXP2"/>
    <mergeCell ref="NXQ2:NXX2"/>
    <mergeCell ref="NXY2:NYF2"/>
    <mergeCell ref="NVE2:NVL2"/>
    <mergeCell ref="NVM2:NVT2"/>
    <mergeCell ref="NVU2:NWB2"/>
    <mergeCell ref="NWC2:NWJ2"/>
    <mergeCell ref="NWK2:NWR2"/>
    <mergeCell ref="NTQ2:NTX2"/>
    <mergeCell ref="NTY2:NUF2"/>
    <mergeCell ref="NUG2:NUN2"/>
    <mergeCell ref="NUO2:NUV2"/>
    <mergeCell ref="NUW2:NVD2"/>
    <mergeCell ref="NSC2:NSJ2"/>
    <mergeCell ref="NSK2:NSR2"/>
    <mergeCell ref="NSS2:NSZ2"/>
    <mergeCell ref="NTA2:NTH2"/>
    <mergeCell ref="NTI2:NTP2"/>
    <mergeCell ref="NQO2:NQV2"/>
    <mergeCell ref="NQW2:NRD2"/>
    <mergeCell ref="NRE2:NRL2"/>
    <mergeCell ref="NRM2:NRT2"/>
    <mergeCell ref="NRU2:NSB2"/>
    <mergeCell ref="NPA2:NPH2"/>
    <mergeCell ref="NPI2:NPP2"/>
    <mergeCell ref="NPQ2:NPX2"/>
    <mergeCell ref="NPY2:NQF2"/>
    <mergeCell ref="NQG2:NQN2"/>
    <mergeCell ref="NNM2:NNT2"/>
    <mergeCell ref="NNU2:NOB2"/>
    <mergeCell ref="NOC2:NOJ2"/>
    <mergeCell ref="NOK2:NOR2"/>
    <mergeCell ref="NOS2:NOZ2"/>
    <mergeCell ref="NLY2:NMF2"/>
    <mergeCell ref="NMG2:NMN2"/>
    <mergeCell ref="NMO2:NMV2"/>
    <mergeCell ref="NMW2:NND2"/>
    <mergeCell ref="NNE2:NNL2"/>
    <mergeCell ref="NKK2:NKR2"/>
    <mergeCell ref="NKS2:NKZ2"/>
    <mergeCell ref="NLA2:NLH2"/>
    <mergeCell ref="NLI2:NLP2"/>
    <mergeCell ref="NLQ2:NLX2"/>
    <mergeCell ref="NIW2:NJD2"/>
    <mergeCell ref="NJE2:NJL2"/>
    <mergeCell ref="NJM2:NJT2"/>
    <mergeCell ref="NJU2:NKB2"/>
    <mergeCell ref="NKC2:NKJ2"/>
    <mergeCell ref="NHI2:NHP2"/>
    <mergeCell ref="NHQ2:NHX2"/>
    <mergeCell ref="NHY2:NIF2"/>
    <mergeCell ref="NIG2:NIN2"/>
    <mergeCell ref="NIO2:NIV2"/>
    <mergeCell ref="NFU2:NGB2"/>
    <mergeCell ref="NGC2:NGJ2"/>
    <mergeCell ref="NGK2:NGR2"/>
    <mergeCell ref="NGS2:NGZ2"/>
    <mergeCell ref="NHA2:NHH2"/>
    <mergeCell ref="NEG2:NEN2"/>
    <mergeCell ref="NEO2:NEV2"/>
    <mergeCell ref="NEW2:NFD2"/>
    <mergeCell ref="NFE2:NFL2"/>
    <mergeCell ref="NFM2:NFT2"/>
    <mergeCell ref="NCS2:NCZ2"/>
    <mergeCell ref="NDA2:NDH2"/>
    <mergeCell ref="NDI2:NDP2"/>
    <mergeCell ref="NDQ2:NDX2"/>
    <mergeCell ref="NDY2:NEF2"/>
    <mergeCell ref="NBE2:NBL2"/>
    <mergeCell ref="NBM2:NBT2"/>
    <mergeCell ref="NBU2:NCB2"/>
    <mergeCell ref="NCC2:NCJ2"/>
    <mergeCell ref="NCK2:NCR2"/>
    <mergeCell ref="MZQ2:MZX2"/>
    <mergeCell ref="MZY2:NAF2"/>
    <mergeCell ref="NAG2:NAN2"/>
    <mergeCell ref="NAO2:NAV2"/>
    <mergeCell ref="NAW2:NBD2"/>
    <mergeCell ref="MYC2:MYJ2"/>
    <mergeCell ref="MYK2:MYR2"/>
    <mergeCell ref="MYS2:MYZ2"/>
    <mergeCell ref="MZA2:MZH2"/>
    <mergeCell ref="MZI2:MZP2"/>
    <mergeCell ref="MWO2:MWV2"/>
    <mergeCell ref="MWW2:MXD2"/>
    <mergeCell ref="MXE2:MXL2"/>
    <mergeCell ref="MXM2:MXT2"/>
    <mergeCell ref="MXU2:MYB2"/>
    <mergeCell ref="MVA2:MVH2"/>
    <mergeCell ref="MVI2:MVP2"/>
    <mergeCell ref="MVQ2:MVX2"/>
    <mergeCell ref="MVY2:MWF2"/>
    <mergeCell ref="MWG2:MWN2"/>
    <mergeCell ref="MTM2:MTT2"/>
    <mergeCell ref="MTU2:MUB2"/>
    <mergeCell ref="MUC2:MUJ2"/>
    <mergeCell ref="MUK2:MUR2"/>
    <mergeCell ref="MUS2:MUZ2"/>
    <mergeCell ref="MRY2:MSF2"/>
    <mergeCell ref="MSG2:MSN2"/>
    <mergeCell ref="MSO2:MSV2"/>
    <mergeCell ref="MSW2:MTD2"/>
    <mergeCell ref="MTE2:MTL2"/>
    <mergeCell ref="MQK2:MQR2"/>
    <mergeCell ref="MQS2:MQZ2"/>
    <mergeCell ref="MRA2:MRH2"/>
    <mergeCell ref="MRI2:MRP2"/>
    <mergeCell ref="MRQ2:MRX2"/>
    <mergeCell ref="MOW2:MPD2"/>
    <mergeCell ref="MPE2:MPL2"/>
    <mergeCell ref="MPM2:MPT2"/>
    <mergeCell ref="MPU2:MQB2"/>
    <mergeCell ref="MQC2:MQJ2"/>
    <mergeCell ref="MNI2:MNP2"/>
    <mergeCell ref="MNQ2:MNX2"/>
    <mergeCell ref="MNY2:MOF2"/>
    <mergeCell ref="MOG2:MON2"/>
    <mergeCell ref="MOO2:MOV2"/>
    <mergeCell ref="MLU2:MMB2"/>
    <mergeCell ref="MMC2:MMJ2"/>
    <mergeCell ref="MMK2:MMR2"/>
    <mergeCell ref="MMS2:MMZ2"/>
    <mergeCell ref="MNA2:MNH2"/>
    <mergeCell ref="MKG2:MKN2"/>
    <mergeCell ref="MKO2:MKV2"/>
    <mergeCell ref="MKW2:MLD2"/>
    <mergeCell ref="MLE2:MLL2"/>
    <mergeCell ref="MLM2:MLT2"/>
    <mergeCell ref="MIS2:MIZ2"/>
    <mergeCell ref="MJA2:MJH2"/>
    <mergeCell ref="MJI2:MJP2"/>
    <mergeCell ref="MJQ2:MJX2"/>
    <mergeCell ref="MJY2:MKF2"/>
    <mergeCell ref="MHE2:MHL2"/>
    <mergeCell ref="MHM2:MHT2"/>
    <mergeCell ref="MHU2:MIB2"/>
    <mergeCell ref="MIC2:MIJ2"/>
    <mergeCell ref="MIK2:MIR2"/>
    <mergeCell ref="MFQ2:MFX2"/>
    <mergeCell ref="MFY2:MGF2"/>
    <mergeCell ref="MGG2:MGN2"/>
    <mergeCell ref="MGO2:MGV2"/>
    <mergeCell ref="MGW2:MHD2"/>
    <mergeCell ref="MEC2:MEJ2"/>
    <mergeCell ref="MEK2:MER2"/>
    <mergeCell ref="MES2:MEZ2"/>
    <mergeCell ref="MFA2:MFH2"/>
    <mergeCell ref="MFI2:MFP2"/>
    <mergeCell ref="MCO2:MCV2"/>
    <mergeCell ref="MCW2:MDD2"/>
    <mergeCell ref="MDE2:MDL2"/>
    <mergeCell ref="MDM2:MDT2"/>
    <mergeCell ref="MDU2:MEB2"/>
    <mergeCell ref="MBA2:MBH2"/>
    <mergeCell ref="MBI2:MBP2"/>
    <mergeCell ref="MBQ2:MBX2"/>
    <mergeCell ref="MBY2:MCF2"/>
    <mergeCell ref="MCG2:MCN2"/>
    <mergeCell ref="LZM2:LZT2"/>
    <mergeCell ref="LZU2:MAB2"/>
    <mergeCell ref="MAC2:MAJ2"/>
    <mergeCell ref="MAK2:MAR2"/>
    <mergeCell ref="MAS2:MAZ2"/>
    <mergeCell ref="LXY2:LYF2"/>
    <mergeCell ref="LYG2:LYN2"/>
    <mergeCell ref="LYO2:LYV2"/>
    <mergeCell ref="LYW2:LZD2"/>
    <mergeCell ref="LZE2:LZL2"/>
    <mergeCell ref="LWK2:LWR2"/>
    <mergeCell ref="LWS2:LWZ2"/>
    <mergeCell ref="LXA2:LXH2"/>
    <mergeCell ref="LXI2:LXP2"/>
    <mergeCell ref="LXQ2:LXX2"/>
    <mergeCell ref="LUW2:LVD2"/>
    <mergeCell ref="LVE2:LVL2"/>
    <mergeCell ref="LVM2:LVT2"/>
    <mergeCell ref="LVU2:LWB2"/>
    <mergeCell ref="LWC2:LWJ2"/>
    <mergeCell ref="LTI2:LTP2"/>
    <mergeCell ref="LTQ2:LTX2"/>
    <mergeCell ref="LTY2:LUF2"/>
    <mergeCell ref="LUG2:LUN2"/>
    <mergeCell ref="LUO2:LUV2"/>
    <mergeCell ref="LRU2:LSB2"/>
    <mergeCell ref="LSC2:LSJ2"/>
    <mergeCell ref="LSK2:LSR2"/>
    <mergeCell ref="LSS2:LSZ2"/>
    <mergeCell ref="LTA2:LTH2"/>
    <mergeCell ref="LQG2:LQN2"/>
    <mergeCell ref="LQO2:LQV2"/>
    <mergeCell ref="LQW2:LRD2"/>
    <mergeCell ref="LRE2:LRL2"/>
    <mergeCell ref="LRM2:LRT2"/>
    <mergeCell ref="LOS2:LOZ2"/>
    <mergeCell ref="LPA2:LPH2"/>
    <mergeCell ref="LPI2:LPP2"/>
    <mergeCell ref="LPQ2:LPX2"/>
    <mergeCell ref="LPY2:LQF2"/>
    <mergeCell ref="LNE2:LNL2"/>
    <mergeCell ref="LNM2:LNT2"/>
    <mergeCell ref="LNU2:LOB2"/>
    <mergeCell ref="LOC2:LOJ2"/>
    <mergeCell ref="LOK2:LOR2"/>
    <mergeCell ref="LLQ2:LLX2"/>
    <mergeCell ref="LLY2:LMF2"/>
    <mergeCell ref="LMG2:LMN2"/>
    <mergeCell ref="LMO2:LMV2"/>
    <mergeCell ref="LMW2:LND2"/>
    <mergeCell ref="LKC2:LKJ2"/>
    <mergeCell ref="LKK2:LKR2"/>
    <mergeCell ref="LKS2:LKZ2"/>
    <mergeCell ref="LLA2:LLH2"/>
    <mergeCell ref="LLI2:LLP2"/>
    <mergeCell ref="LIO2:LIV2"/>
    <mergeCell ref="LIW2:LJD2"/>
    <mergeCell ref="LJE2:LJL2"/>
    <mergeCell ref="LJM2:LJT2"/>
    <mergeCell ref="LJU2:LKB2"/>
    <mergeCell ref="LHA2:LHH2"/>
    <mergeCell ref="LHI2:LHP2"/>
    <mergeCell ref="LHQ2:LHX2"/>
    <mergeCell ref="LHY2:LIF2"/>
    <mergeCell ref="LIG2:LIN2"/>
    <mergeCell ref="LFM2:LFT2"/>
    <mergeCell ref="LFU2:LGB2"/>
    <mergeCell ref="LGC2:LGJ2"/>
    <mergeCell ref="LGK2:LGR2"/>
    <mergeCell ref="LGS2:LGZ2"/>
    <mergeCell ref="LDY2:LEF2"/>
    <mergeCell ref="LEG2:LEN2"/>
    <mergeCell ref="LEO2:LEV2"/>
    <mergeCell ref="LEW2:LFD2"/>
    <mergeCell ref="LFE2:LFL2"/>
    <mergeCell ref="LCK2:LCR2"/>
    <mergeCell ref="LCS2:LCZ2"/>
    <mergeCell ref="LDA2:LDH2"/>
    <mergeCell ref="LDI2:LDP2"/>
    <mergeCell ref="LDQ2:LDX2"/>
    <mergeCell ref="LAW2:LBD2"/>
    <mergeCell ref="LBE2:LBL2"/>
    <mergeCell ref="LBM2:LBT2"/>
    <mergeCell ref="LBU2:LCB2"/>
    <mergeCell ref="LCC2:LCJ2"/>
    <mergeCell ref="KZI2:KZP2"/>
    <mergeCell ref="KZQ2:KZX2"/>
    <mergeCell ref="KZY2:LAF2"/>
    <mergeCell ref="LAG2:LAN2"/>
    <mergeCell ref="LAO2:LAV2"/>
    <mergeCell ref="KXU2:KYB2"/>
    <mergeCell ref="KYC2:KYJ2"/>
    <mergeCell ref="KYK2:KYR2"/>
    <mergeCell ref="KYS2:KYZ2"/>
    <mergeCell ref="KZA2:KZH2"/>
    <mergeCell ref="KWG2:KWN2"/>
    <mergeCell ref="KWO2:KWV2"/>
    <mergeCell ref="KWW2:KXD2"/>
    <mergeCell ref="KXE2:KXL2"/>
    <mergeCell ref="KXM2:KXT2"/>
    <mergeCell ref="KUS2:KUZ2"/>
    <mergeCell ref="KVA2:KVH2"/>
    <mergeCell ref="KVI2:KVP2"/>
    <mergeCell ref="KVQ2:KVX2"/>
    <mergeCell ref="KVY2:KWF2"/>
    <mergeCell ref="KTE2:KTL2"/>
    <mergeCell ref="KTM2:KTT2"/>
    <mergeCell ref="KTU2:KUB2"/>
    <mergeCell ref="KUC2:KUJ2"/>
    <mergeCell ref="KUK2:KUR2"/>
    <mergeCell ref="KRQ2:KRX2"/>
    <mergeCell ref="KRY2:KSF2"/>
    <mergeCell ref="KSG2:KSN2"/>
    <mergeCell ref="KSO2:KSV2"/>
    <mergeCell ref="KSW2:KTD2"/>
    <mergeCell ref="KQC2:KQJ2"/>
    <mergeCell ref="KQK2:KQR2"/>
    <mergeCell ref="KQS2:KQZ2"/>
    <mergeCell ref="KRA2:KRH2"/>
    <mergeCell ref="KRI2:KRP2"/>
    <mergeCell ref="KOO2:KOV2"/>
    <mergeCell ref="KOW2:KPD2"/>
    <mergeCell ref="KPE2:KPL2"/>
    <mergeCell ref="KPM2:KPT2"/>
    <mergeCell ref="KPU2:KQB2"/>
    <mergeCell ref="KNA2:KNH2"/>
    <mergeCell ref="KNI2:KNP2"/>
    <mergeCell ref="KNQ2:KNX2"/>
    <mergeCell ref="KNY2:KOF2"/>
    <mergeCell ref="KOG2:KON2"/>
    <mergeCell ref="KLM2:KLT2"/>
    <mergeCell ref="KLU2:KMB2"/>
    <mergeCell ref="KMC2:KMJ2"/>
    <mergeCell ref="KMK2:KMR2"/>
    <mergeCell ref="KMS2:KMZ2"/>
    <mergeCell ref="KJY2:KKF2"/>
    <mergeCell ref="KKG2:KKN2"/>
    <mergeCell ref="KKO2:KKV2"/>
    <mergeCell ref="KKW2:KLD2"/>
    <mergeCell ref="KLE2:KLL2"/>
    <mergeCell ref="KIK2:KIR2"/>
    <mergeCell ref="KIS2:KIZ2"/>
    <mergeCell ref="KJA2:KJH2"/>
    <mergeCell ref="KJI2:KJP2"/>
    <mergeCell ref="KJQ2:KJX2"/>
    <mergeCell ref="KGW2:KHD2"/>
    <mergeCell ref="KHE2:KHL2"/>
    <mergeCell ref="KHM2:KHT2"/>
    <mergeCell ref="KHU2:KIB2"/>
    <mergeCell ref="KIC2:KIJ2"/>
    <mergeCell ref="KFI2:KFP2"/>
    <mergeCell ref="KFQ2:KFX2"/>
    <mergeCell ref="KFY2:KGF2"/>
    <mergeCell ref="KGG2:KGN2"/>
    <mergeCell ref="KGO2:KGV2"/>
    <mergeCell ref="KDU2:KEB2"/>
    <mergeCell ref="KEC2:KEJ2"/>
    <mergeCell ref="KEK2:KER2"/>
    <mergeCell ref="KES2:KEZ2"/>
    <mergeCell ref="KFA2:KFH2"/>
    <mergeCell ref="KCG2:KCN2"/>
    <mergeCell ref="KCO2:KCV2"/>
    <mergeCell ref="KCW2:KDD2"/>
    <mergeCell ref="KDE2:KDL2"/>
    <mergeCell ref="KDM2:KDT2"/>
    <mergeCell ref="KAS2:KAZ2"/>
    <mergeCell ref="KBA2:KBH2"/>
    <mergeCell ref="KBI2:KBP2"/>
    <mergeCell ref="KBQ2:KBX2"/>
    <mergeCell ref="KBY2:KCF2"/>
    <mergeCell ref="JZE2:JZL2"/>
    <mergeCell ref="JZM2:JZT2"/>
    <mergeCell ref="JZU2:KAB2"/>
    <mergeCell ref="KAC2:KAJ2"/>
    <mergeCell ref="KAK2:KAR2"/>
    <mergeCell ref="JXQ2:JXX2"/>
    <mergeCell ref="JXY2:JYF2"/>
    <mergeCell ref="JYG2:JYN2"/>
    <mergeCell ref="JYO2:JYV2"/>
    <mergeCell ref="JYW2:JZD2"/>
    <mergeCell ref="JWC2:JWJ2"/>
    <mergeCell ref="JWK2:JWR2"/>
    <mergeCell ref="JWS2:JWZ2"/>
    <mergeCell ref="JXA2:JXH2"/>
    <mergeCell ref="JXI2:JXP2"/>
    <mergeCell ref="JUO2:JUV2"/>
    <mergeCell ref="JUW2:JVD2"/>
    <mergeCell ref="JVE2:JVL2"/>
    <mergeCell ref="JVM2:JVT2"/>
    <mergeCell ref="JVU2:JWB2"/>
    <mergeCell ref="JTA2:JTH2"/>
    <mergeCell ref="JTI2:JTP2"/>
    <mergeCell ref="JTQ2:JTX2"/>
    <mergeCell ref="JTY2:JUF2"/>
    <mergeCell ref="JUG2:JUN2"/>
    <mergeCell ref="JRM2:JRT2"/>
    <mergeCell ref="JRU2:JSB2"/>
    <mergeCell ref="JSC2:JSJ2"/>
    <mergeCell ref="JSK2:JSR2"/>
    <mergeCell ref="JSS2:JSZ2"/>
    <mergeCell ref="JPY2:JQF2"/>
    <mergeCell ref="JQG2:JQN2"/>
    <mergeCell ref="JQO2:JQV2"/>
    <mergeCell ref="JQW2:JRD2"/>
    <mergeCell ref="JRE2:JRL2"/>
    <mergeCell ref="JOK2:JOR2"/>
    <mergeCell ref="JOS2:JOZ2"/>
    <mergeCell ref="JPA2:JPH2"/>
    <mergeCell ref="JPI2:JPP2"/>
    <mergeCell ref="JPQ2:JPX2"/>
    <mergeCell ref="JMW2:JND2"/>
    <mergeCell ref="JNE2:JNL2"/>
    <mergeCell ref="JNM2:JNT2"/>
    <mergeCell ref="JNU2:JOB2"/>
    <mergeCell ref="JOC2:JOJ2"/>
    <mergeCell ref="JLI2:JLP2"/>
    <mergeCell ref="JLQ2:JLX2"/>
    <mergeCell ref="JLY2:JMF2"/>
    <mergeCell ref="JMG2:JMN2"/>
    <mergeCell ref="JMO2:JMV2"/>
    <mergeCell ref="JJU2:JKB2"/>
    <mergeCell ref="JKC2:JKJ2"/>
    <mergeCell ref="JKK2:JKR2"/>
    <mergeCell ref="JKS2:JKZ2"/>
    <mergeCell ref="JLA2:JLH2"/>
    <mergeCell ref="JIG2:JIN2"/>
    <mergeCell ref="JIO2:JIV2"/>
    <mergeCell ref="JIW2:JJD2"/>
    <mergeCell ref="JJE2:JJL2"/>
    <mergeCell ref="JJM2:JJT2"/>
    <mergeCell ref="JGS2:JGZ2"/>
    <mergeCell ref="JHA2:JHH2"/>
    <mergeCell ref="JHI2:JHP2"/>
    <mergeCell ref="JHQ2:JHX2"/>
    <mergeCell ref="JHY2:JIF2"/>
    <mergeCell ref="JFE2:JFL2"/>
    <mergeCell ref="JFM2:JFT2"/>
    <mergeCell ref="JFU2:JGB2"/>
    <mergeCell ref="JGC2:JGJ2"/>
    <mergeCell ref="JGK2:JGR2"/>
    <mergeCell ref="JDQ2:JDX2"/>
    <mergeCell ref="JDY2:JEF2"/>
    <mergeCell ref="JEG2:JEN2"/>
    <mergeCell ref="JEO2:JEV2"/>
    <mergeCell ref="JEW2:JFD2"/>
    <mergeCell ref="JCC2:JCJ2"/>
    <mergeCell ref="JCK2:JCR2"/>
    <mergeCell ref="JCS2:JCZ2"/>
    <mergeCell ref="JDA2:JDH2"/>
    <mergeCell ref="JDI2:JDP2"/>
    <mergeCell ref="JAO2:JAV2"/>
    <mergeCell ref="JAW2:JBD2"/>
    <mergeCell ref="JBE2:JBL2"/>
    <mergeCell ref="JBM2:JBT2"/>
    <mergeCell ref="JBU2:JCB2"/>
    <mergeCell ref="IZA2:IZH2"/>
    <mergeCell ref="IZI2:IZP2"/>
    <mergeCell ref="IZQ2:IZX2"/>
    <mergeCell ref="IZY2:JAF2"/>
    <mergeCell ref="JAG2:JAN2"/>
    <mergeCell ref="IXM2:IXT2"/>
    <mergeCell ref="IXU2:IYB2"/>
    <mergeCell ref="IYC2:IYJ2"/>
    <mergeCell ref="IYK2:IYR2"/>
    <mergeCell ref="IYS2:IYZ2"/>
    <mergeCell ref="IVY2:IWF2"/>
    <mergeCell ref="IWG2:IWN2"/>
    <mergeCell ref="IWO2:IWV2"/>
    <mergeCell ref="IWW2:IXD2"/>
    <mergeCell ref="IXE2:IXL2"/>
    <mergeCell ref="IUK2:IUR2"/>
    <mergeCell ref="IUS2:IUZ2"/>
    <mergeCell ref="IVA2:IVH2"/>
    <mergeCell ref="IVI2:IVP2"/>
    <mergeCell ref="IVQ2:IVX2"/>
    <mergeCell ref="ISW2:ITD2"/>
    <mergeCell ref="ITE2:ITL2"/>
    <mergeCell ref="ITM2:ITT2"/>
    <mergeCell ref="ITU2:IUB2"/>
    <mergeCell ref="IUC2:IUJ2"/>
    <mergeCell ref="IRI2:IRP2"/>
    <mergeCell ref="IRQ2:IRX2"/>
    <mergeCell ref="IRY2:ISF2"/>
    <mergeCell ref="ISG2:ISN2"/>
    <mergeCell ref="ISO2:ISV2"/>
    <mergeCell ref="IPU2:IQB2"/>
    <mergeCell ref="IQC2:IQJ2"/>
    <mergeCell ref="IQK2:IQR2"/>
    <mergeCell ref="IQS2:IQZ2"/>
    <mergeCell ref="IRA2:IRH2"/>
    <mergeCell ref="IOG2:ION2"/>
    <mergeCell ref="IOO2:IOV2"/>
    <mergeCell ref="IOW2:IPD2"/>
    <mergeCell ref="IPE2:IPL2"/>
    <mergeCell ref="IPM2:IPT2"/>
    <mergeCell ref="IMS2:IMZ2"/>
    <mergeCell ref="INA2:INH2"/>
    <mergeCell ref="INI2:INP2"/>
    <mergeCell ref="INQ2:INX2"/>
    <mergeCell ref="INY2:IOF2"/>
    <mergeCell ref="ILE2:ILL2"/>
    <mergeCell ref="ILM2:ILT2"/>
    <mergeCell ref="ILU2:IMB2"/>
    <mergeCell ref="IMC2:IMJ2"/>
    <mergeCell ref="IMK2:IMR2"/>
    <mergeCell ref="IJQ2:IJX2"/>
    <mergeCell ref="IJY2:IKF2"/>
    <mergeCell ref="IKG2:IKN2"/>
    <mergeCell ref="IKO2:IKV2"/>
    <mergeCell ref="IKW2:ILD2"/>
    <mergeCell ref="IIC2:IIJ2"/>
    <mergeCell ref="IIK2:IIR2"/>
    <mergeCell ref="IIS2:IIZ2"/>
    <mergeCell ref="IJA2:IJH2"/>
    <mergeCell ref="IJI2:IJP2"/>
    <mergeCell ref="IGO2:IGV2"/>
    <mergeCell ref="IGW2:IHD2"/>
    <mergeCell ref="IHE2:IHL2"/>
    <mergeCell ref="IHM2:IHT2"/>
    <mergeCell ref="IHU2:IIB2"/>
    <mergeCell ref="IFA2:IFH2"/>
    <mergeCell ref="IFI2:IFP2"/>
    <mergeCell ref="IFQ2:IFX2"/>
    <mergeCell ref="IFY2:IGF2"/>
    <mergeCell ref="IGG2:IGN2"/>
    <mergeCell ref="IDM2:IDT2"/>
    <mergeCell ref="IDU2:IEB2"/>
    <mergeCell ref="IEC2:IEJ2"/>
    <mergeCell ref="IEK2:IER2"/>
    <mergeCell ref="IES2:IEZ2"/>
    <mergeCell ref="IBY2:ICF2"/>
    <mergeCell ref="ICG2:ICN2"/>
    <mergeCell ref="ICO2:ICV2"/>
    <mergeCell ref="ICW2:IDD2"/>
    <mergeCell ref="IDE2:IDL2"/>
    <mergeCell ref="IAK2:IAR2"/>
    <mergeCell ref="IAS2:IAZ2"/>
    <mergeCell ref="IBA2:IBH2"/>
    <mergeCell ref="IBI2:IBP2"/>
    <mergeCell ref="IBQ2:IBX2"/>
    <mergeCell ref="HYW2:HZD2"/>
    <mergeCell ref="HZE2:HZL2"/>
    <mergeCell ref="HZM2:HZT2"/>
    <mergeCell ref="HZU2:IAB2"/>
    <mergeCell ref="IAC2:IAJ2"/>
    <mergeCell ref="HXI2:HXP2"/>
    <mergeCell ref="HXQ2:HXX2"/>
    <mergeCell ref="HXY2:HYF2"/>
    <mergeCell ref="HYG2:HYN2"/>
    <mergeCell ref="HYO2:HYV2"/>
    <mergeCell ref="HVU2:HWB2"/>
    <mergeCell ref="HWC2:HWJ2"/>
    <mergeCell ref="HWK2:HWR2"/>
    <mergeCell ref="HWS2:HWZ2"/>
    <mergeCell ref="HXA2:HXH2"/>
    <mergeCell ref="HUG2:HUN2"/>
    <mergeCell ref="HUO2:HUV2"/>
    <mergeCell ref="HUW2:HVD2"/>
    <mergeCell ref="HVE2:HVL2"/>
    <mergeCell ref="HVM2:HVT2"/>
    <mergeCell ref="HSS2:HSZ2"/>
    <mergeCell ref="HTA2:HTH2"/>
    <mergeCell ref="HTI2:HTP2"/>
    <mergeCell ref="HTQ2:HTX2"/>
    <mergeCell ref="HTY2:HUF2"/>
    <mergeCell ref="HRE2:HRL2"/>
    <mergeCell ref="HRM2:HRT2"/>
    <mergeCell ref="HRU2:HSB2"/>
    <mergeCell ref="HSC2:HSJ2"/>
    <mergeCell ref="HSK2:HSR2"/>
    <mergeCell ref="HPQ2:HPX2"/>
    <mergeCell ref="HPY2:HQF2"/>
    <mergeCell ref="HQG2:HQN2"/>
    <mergeCell ref="HQO2:HQV2"/>
    <mergeCell ref="HQW2:HRD2"/>
    <mergeCell ref="HOC2:HOJ2"/>
    <mergeCell ref="HOK2:HOR2"/>
    <mergeCell ref="HOS2:HOZ2"/>
    <mergeCell ref="HPA2:HPH2"/>
    <mergeCell ref="HPI2:HPP2"/>
    <mergeCell ref="HMO2:HMV2"/>
    <mergeCell ref="HMW2:HND2"/>
    <mergeCell ref="HNE2:HNL2"/>
    <mergeCell ref="HNM2:HNT2"/>
    <mergeCell ref="HNU2:HOB2"/>
    <mergeCell ref="HLA2:HLH2"/>
    <mergeCell ref="HLI2:HLP2"/>
    <mergeCell ref="HLQ2:HLX2"/>
    <mergeCell ref="HLY2:HMF2"/>
    <mergeCell ref="HMG2:HMN2"/>
    <mergeCell ref="HJM2:HJT2"/>
    <mergeCell ref="HJU2:HKB2"/>
    <mergeCell ref="HKC2:HKJ2"/>
    <mergeCell ref="HKK2:HKR2"/>
    <mergeCell ref="HKS2:HKZ2"/>
    <mergeCell ref="HHY2:HIF2"/>
    <mergeCell ref="HIG2:HIN2"/>
    <mergeCell ref="HIO2:HIV2"/>
    <mergeCell ref="HIW2:HJD2"/>
    <mergeCell ref="HJE2:HJL2"/>
    <mergeCell ref="HGK2:HGR2"/>
    <mergeCell ref="HGS2:HGZ2"/>
    <mergeCell ref="HHA2:HHH2"/>
    <mergeCell ref="HHI2:HHP2"/>
    <mergeCell ref="HHQ2:HHX2"/>
    <mergeCell ref="HEW2:HFD2"/>
    <mergeCell ref="HFE2:HFL2"/>
    <mergeCell ref="HFM2:HFT2"/>
    <mergeCell ref="HFU2:HGB2"/>
    <mergeCell ref="HGC2:HGJ2"/>
    <mergeCell ref="HDI2:HDP2"/>
    <mergeCell ref="HDQ2:HDX2"/>
    <mergeCell ref="HDY2:HEF2"/>
    <mergeCell ref="HEG2:HEN2"/>
    <mergeCell ref="HEO2:HEV2"/>
    <mergeCell ref="HBU2:HCB2"/>
    <mergeCell ref="HCC2:HCJ2"/>
    <mergeCell ref="HCK2:HCR2"/>
    <mergeCell ref="HCS2:HCZ2"/>
    <mergeCell ref="HDA2:HDH2"/>
    <mergeCell ref="HAG2:HAN2"/>
    <mergeCell ref="HAO2:HAV2"/>
    <mergeCell ref="HAW2:HBD2"/>
    <mergeCell ref="HBE2:HBL2"/>
    <mergeCell ref="HBM2:HBT2"/>
    <mergeCell ref="GYS2:GYZ2"/>
    <mergeCell ref="GZA2:GZH2"/>
    <mergeCell ref="GZI2:GZP2"/>
    <mergeCell ref="GZQ2:GZX2"/>
    <mergeCell ref="GZY2:HAF2"/>
    <mergeCell ref="GXE2:GXL2"/>
    <mergeCell ref="GXM2:GXT2"/>
    <mergeCell ref="GXU2:GYB2"/>
    <mergeCell ref="GYC2:GYJ2"/>
    <mergeCell ref="GYK2:GYR2"/>
    <mergeCell ref="GVQ2:GVX2"/>
    <mergeCell ref="GVY2:GWF2"/>
    <mergeCell ref="GWG2:GWN2"/>
    <mergeCell ref="GWO2:GWV2"/>
    <mergeCell ref="GWW2:GXD2"/>
    <mergeCell ref="GUC2:GUJ2"/>
    <mergeCell ref="GUK2:GUR2"/>
    <mergeCell ref="GUS2:GUZ2"/>
    <mergeCell ref="GVA2:GVH2"/>
    <mergeCell ref="GVI2:GVP2"/>
    <mergeCell ref="GSO2:GSV2"/>
    <mergeCell ref="GSW2:GTD2"/>
    <mergeCell ref="GTE2:GTL2"/>
    <mergeCell ref="GTM2:GTT2"/>
    <mergeCell ref="GTU2:GUB2"/>
    <mergeCell ref="GRA2:GRH2"/>
    <mergeCell ref="GRI2:GRP2"/>
    <mergeCell ref="GRQ2:GRX2"/>
    <mergeCell ref="GRY2:GSF2"/>
    <mergeCell ref="GSG2:GSN2"/>
    <mergeCell ref="GPM2:GPT2"/>
    <mergeCell ref="GPU2:GQB2"/>
    <mergeCell ref="GQC2:GQJ2"/>
    <mergeCell ref="GQK2:GQR2"/>
    <mergeCell ref="GQS2:GQZ2"/>
    <mergeCell ref="GNY2:GOF2"/>
    <mergeCell ref="GOG2:GON2"/>
    <mergeCell ref="GOO2:GOV2"/>
    <mergeCell ref="GOW2:GPD2"/>
    <mergeCell ref="GPE2:GPL2"/>
    <mergeCell ref="GMK2:GMR2"/>
    <mergeCell ref="GMS2:GMZ2"/>
    <mergeCell ref="GNA2:GNH2"/>
    <mergeCell ref="GNI2:GNP2"/>
    <mergeCell ref="GNQ2:GNX2"/>
    <mergeCell ref="GKW2:GLD2"/>
    <mergeCell ref="GLE2:GLL2"/>
    <mergeCell ref="GLM2:GLT2"/>
    <mergeCell ref="GLU2:GMB2"/>
    <mergeCell ref="GMC2:GMJ2"/>
    <mergeCell ref="GJI2:GJP2"/>
    <mergeCell ref="GJQ2:GJX2"/>
    <mergeCell ref="GJY2:GKF2"/>
    <mergeCell ref="GKG2:GKN2"/>
    <mergeCell ref="GKO2:GKV2"/>
    <mergeCell ref="GHU2:GIB2"/>
    <mergeCell ref="GIC2:GIJ2"/>
    <mergeCell ref="GIK2:GIR2"/>
    <mergeCell ref="GIS2:GIZ2"/>
    <mergeCell ref="GJA2:GJH2"/>
    <mergeCell ref="GGG2:GGN2"/>
    <mergeCell ref="GGO2:GGV2"/>
    <mergeCell ref="GGW2:GHD2"/>
    <mergeCell ref="GHE2:GHL2"/>
    <mergeCell ref="GHM2:GHT2"/>
    <mergeCell ref="GES2:GEZ2"/>
    <mergeCell ref="GFA2:GFH2"/>
    <mergeCell ref="GFI2:GFP2"/>
    <mergeCell ref="GFQ2:GFX2"/>
    <mergeCell ref="GFY2:GGF2"/>
    <mergeCell ref="GDE2:GDL2"/>
    <mergeCell ref="GDM2:GDT2"/>
    <mergeCell ref="GDU2:GEB2"/>
    <mergeCell ref="GEC2:GEJ2"/>
    <mergeCell ref="GEK2:GER2"/>
    <mergeCell ref="GBQ2:GBX2"/>
    <mergeCell ref="GBY2:GCF2"/>
    <mergeCell ref="GCG2:GCN2"/>
    <mergeCell ref="GCO2:GCV2"/>
    <mergeCell ref="GCW2:GDD2"/>
    <mergeCell ref="GAC2:GAJ2"/>
    <mergeCell ref="GAK2:GAR2"/>
    <mergeCell ref="GAS2:GAZ2"/>
    <mergeCell ref="GBA2:GBH2"/>
    <mergeCell ref="GBI2:GBP2"/>
    <mergeCell ref="FYO2:FYV2"/>
    <mergeCell ref="FYW2:FZD2"/>
    <mergeCell ref="FZE2:FZL2"/>
    <mergeCell ref="FZM2:FZT2"/>
    <mergeCell ref="FZU2:GAB2"/>
    <mergeCell ref="FXA2:FXH2"/>
    <mergeCell ref="FXI2:FXP2"/>
    <mergeCell ref="FXQ2:FXX2"/>
    <mergeCell ref="FXY2:FYF2"/>
    <mergeCell ref="FYG2:FYN2"/>
    <mergeCell ref="FVM2:FVT2"/>
    <mergeCell ref="FVU2:FWB2"/>
    <mergeCell ref="FWC2:FWJ2"/>
    <mergeCell ref="FWK2:FWR2"/>
    <mergeCell ref="FWS2:FWZ2"/>
    <mergeCell ref="FTY2:FUF2"/>
    <mergeCell ref="FUG2:FUN2"/>
    <mergeCell ref="FUO2:FUV2"/>
    <mergeCell ref="FUW2:FVD2"/>
    <mergeCell ref="FVE2:FVL2"/>
    <mergeCell ref="FSK2:FSR2"/>
    <mergeCell ref="FSS2:FSZ2"/>
    <mergeCell ref="FTA2:FTH2"/>
    <mergeCell ref="FTI2:FTP2"/>
    <mergeCell ref="FTQ2:FTX2"/>
    <mergeCell ref="FQW2:FRD2"/>
    <mergeCell ref="FRE2:FRL2"/>
    <mergeCell ref="FRM2:FRT2"/>
    <mergeCell ref="FRU2:FSB2"/>
    <mergeCell ref="FSC2:FSJ2"/>
    <mergeCell ref="FPI2:FPP2"/>
    <mergeCell ref="FPQ2:FPX2"/>
    <mergeCell ref="FPY2:FQF2"/>
    <mergeCell ref="FQG2:FQN2"/>
    <mergeCell ref="FQO2:FQV2"/>
    <mergeCell ref="FNU2:FOB2"/>
    <mergeCell ref="FOC2:FOJ2"/>
    <mergeCell ref="FOK2:FOR2"/>
    <mergeCell ref="FOS2:FOZ2"/>
    <mergeCell ref="FPA2:FPH2"/>
    <mergeCell ref="FMG2:FMN2"/>
    <mergeCell ref="FMO2:FMV2"/>
    <mergeCell ref="FMW2:FND2"/>
    <mergeCell ref="FNE2:FNL2"/>
    <mergeCell ref="FNM2:FNT2"/>
    <mergeCell ref="FKS2:FKZ2"/>
    <mergeCell ref="FLA2:FLH2"/>
    <mergeCell ref="FLI2:FLP2"/>
    <mergeCell ref="FLQ2:FLX2"/>
    <mergeCell ref="FLY2:FMF2"/>
    <mergeCell ref="FJE2:FJL2"/>
    <mergeCell ref="FJM2:FJT2"/>
    <mergeCell ref="FJU2:FKB2"/>
    <mergeCell ref="FKC2:FKJ2"/>
    <mergeCell ref="FKK2:FKR2"/>
    <mergeCell ref="FHQ2:FHX2"/>
    <mergeCell ref="FHY2:FIF2"/>
    <mergeCell ref="FIG2:FIN2"/>
    <mergeCell ref="FIO2:FIV2"/>
    <mergeCell ref="FIW2:FJD2"/>
    <mergeCell ref="FGC2:FGJ2"/>
    <mergeCell ref="FGK2:FGR2"/>
    <mergeCell ref="FGS2:FGZ2"/>
    <mergeCell ref="FHA2:FHH2"/>
    <mergeCell ref="FHI2:FHP2"/>
    <mergeCell ref="FEO2:FEV2"/>
    <mergeCell ref="FEW2:FFD2"/>
    <mergeCell ref="FFE2:FFL2"/>
    <mergeCell ref="FFM2:FFT2"/>
    <mergeCell ref="FFU2:FGB2"/>
    <mergeCell ref="FDA2:FDH2"/>
    <mergeCell ref="FDI2:FDP2"/>
    <mergeCell ref="FDQ2:FDX2"/>
    <mergeCell ref="FDY2:FEF2"/>
    <mergeCell ref="FEG2:FEN2"/>
    <mergeCell ref="FBM2:FBT2"/>
    <mergeCell ref="FBU2:FCB2"/>
    <mergeCell ref="FCC2:FCJ2"/>
    <mergeCell ref="FCK2:FCR2"/>
    <mergeCell ref="FCS2:FCZ2"/>
    <mergeCell ref="EZY2:FAF2"/>
    <mergeCell ref="FAG2:FAN2"/>
    <mergeCell ref="FAO2:FAV2"/>
    <mergeCell ref="FAW2:FBD2"/>
    <mergeCell ref="FBE2:FBL2"/>
    <mergeCell ref="EYK2:EYR2"/>
    <mergeCell ref="EYS2:EYZ2"/>
    <mergeCell ref="EZA2:EZH2"/>
    <mergeCell ref="EZI2:EZP2"/>
    <mergeCell ref="EZQ2:EZX2"/>
    <mergeCell ref="EWW2:EXD2"/>
    <mergeCell ref="EXE2:EXL2"/>
    <mergeCell ref="EXM2:EXT2"/>
    <mergeCell ref="EXU2:EYB2"/>
    <mergeCell ref="EYC2:EYJ2"/>
    <mergeCell ref="EVI2:EVP2"/>
    <mergeCell ref="EVQ2:EVX2"/>
    <mergeCell ref="EVY2:EWF2"/>
    <mergeCell ref="EWG2:EWN2"/>
    <mergeCell ref="EWO2:EWV2"/>
    <mergeCell ref="ETU2:EUB2"/>
    <mergeCell ref="EUC2:EUJ2"/>
    <mergeCell ref="EUK2:EUR2"/>
    <mergeCell ref="EUS2:EUZ2"/>
    <mergeCell ref="EVA2:EVH2"/>
    <mergeCell ref="ESG2:ESN2"/>
    <mergeCell ref="ESO2:ESV2"/>
    <mergeCell ref="ESW2:ETD2"/>
    <mergeCell ref="ETE2:ETL2"/>
    <mergeCell ref="ETM2:ETT2"/>
    <mergeCell ref="EQS2:EQZ2"/>
    <mergeCell ref="ERA2:ERH2"/>
    <mergeCell ref="ERI2:ERP2"/>
    <mergeCell ref="ERQ2:ERX2"/>
    <mergeCell ref="ERY2:ESF2"/>
    <mergeCell ref="EPE2:EPL2"/>
    <mergeCell ref="EPM2:EPT2"/>
    <mergeCell ref="EPU2:EQB2"/>
    <mergeCell ref="EQC2:EQJ2"/>
    <mergeCell ref="EQK2:EQR2"/>
    <mergeCell ref="ENQ2:ENX2"/>
    <mergeCell ref="ENY2:EOF2"/>
    <mergeCell ref="EOG2:EON2"/>
    <mergeCell ref="EOO2:EOV2"/>
    <mergeCell ref="EOW2:EPD2"/>
    <mergeCell ref="EMC2:EMJ2"/>
    <mergeCell ref="EMK2:EMR2"/>
    <mergeCell ref="EMS2:EMZ2"/>
    <mergeCell ref="ENA2:ENH2"/>
    <mergeCell ref="ENI2:ENP2"/>
    <mergeCell ref="EKO2:EKV2"/>
    <mergeCell ref="EKW2:ELD2"/>
    <mergeCell ref="ELE2:ELL2"/>
    <mergeCell ref="ELM2:ELT2"/>
    <mergeCell ref="ELU2:EMB2"/>
    <mergeCell ref="EJA2:EJH2"/>
    <mergeCell ref="EJI2:EJP2"/>
    <mergeCell ref="EJQ2:EJX2"/>
    <mergeCell ref="EJY2:EKF2"/>
    <mergeCell ref="EKG2:EKN2"/>
    <mergeCell ref="EHM2:EHT2"/>
    <mergeCell ref="EHU2:EIB2"/>
    <mergeCell ref="EIC2:EIJ2"/>
    <mergeCell ref="EIK2:EIR2"/>
    <mergeCell ref="EIS2:EIZ2"/>
    <mergeCell ref="EFY2:EGF2"/>
    <mergeCell ref="EGG2:EGN2"/>
    <mergeCell ref="EGO2:EGV2"/>
    <mergeCell ref="EGW2:EHD2"/>
    <mergeCell ref="EHE2:EHL2"/>
    <mergeCell ref="EEK2:EER2"/>
    <mergeCell ref="EES2:EEZ2"/>
    <mergeCell ref="EFA2:EFH2"/>
    <mergeCell ref="EFI2:EFP2"/>
    <mergeCell ref="EFQ2:EFX2"/>
    <mergeCell ref="ECW2:EDD2"/>
    <mergeCell ref="EDE2:EDL2"/>
    <mergeCell ref="EDM2:EDT2"/>
    <mergeCell ref="EDU2:EEB2"/>
    <mergeCell ref="EEC2:EEJ2"/>
    <mergeCell ref="EBI2:EBP2"/>
    <mergeCell ref="EBQ2:EBX2"/>
    <mergeCell ref="EBY2:ECF2"/>
    <mergeCell ref="ECG2:ECN2"/>
    <mergeCell ref="ECO2:ECV2"/>
    <mergeCell ref="DZU2:EAB2"/>
    <mergeCell ref="EAC2:EAJ2"/>
    <mergeCell ref="EAK2:EAR2"/>
    <mergeCell ref="EAS2:EAZ2"/>
    <mergeCell ref="EBA2:EBH2"/>
    <mergeCell ref="DYG2:DYN2"/>
    <mergeCell ref="DYO2:DYV2"/>
    <mergeCell ref="DYW2:DZD2"/>
    <mergeCell ref="DZE2:DZL2"/>
    <mergeCell ref="DZM2:DZT2"/>
    <mergeCell ref="DWS2:DWZ2"/>
    <mergeCell ref="DXA2:DXH2"/>
    <mergeCell ref="DXI2:DXP2"/>
    <mergeCell ref="DXQ2:DXX2"/>
    <mergeCell ref="DXY2:DYF2"/>
    <mergeCell ref="DVE2:DVL2"/>
    <mergeCell ref="DVM2:DVT2"/>
    <mergeCell ref="DVU2:DWB2"/>
    <mergeCell ref="DWC2:DWJ2"/>
    <mergeCell ref="DWK2:DWR2"/>
    <mergeCell ref="DTQ2:DTX2"/>
    <mergeCell ref="DTY2:DUF2"/>
    <mergeCell ref="DUG2:DUN2"/>
    <mergeCell ref="DUO2:DUV2"/>
    <mergeCell ref="DUW2:DVD2"/>
    <mergeCell ref="DSC2:DSJ2"/>
    <mergeCell ref="DSK2:DSR2"/>
    <mergeCell ref="DSS2:DSZ2"/>
    <mergeCell ref="DTA2:DTH2"/>
    <mergeCell ref="DTI2:DTP2"/>
    <mergeCell ref="DQO2:DQV2"/>
    <mergeCell ref="DQW2:DRD2"/>
    <mergeCell ref="DRE2:DRL2"/>
    <mergeCell ref="DRM2:DRT2"/>
    <mergeCell ref="DRU2:DSB2"/>
    <mergeCell ref="DPA2:DPH2"/>
    <mergeCell ref="DPI2:DPP2"/>
    <mergeCell ref="DPQ2:DPX2"/>
    <mergeCell ref="DPY2:DQF2"/>
    <mergeCell ref="DQG2:DQN2"/>
    <mergeCell ref="DNM2:DNT2"/>
    <mergeCell ref="DNU2:DOB2"/>
    <mergeCell ref="DOC2:DOJ2"/>
    <mergeCell ref="DOK2:DOR2"/>
    <mergeCell ref="DOS2:DOZ2"/>
    <mergeCell ref="DLY2:DMF2"/>
    <mergeCell ref="DMG2:DMN2"/>
    <mergeCell ref="DMO2:DMV2"/>
    <mergeCell ref="DMW2:DND2"/>
    <mergeCell ref="DNE2:DNL2"/>
    <mergeCell ref="DKK2:DKR2"/>
    <mergeCell ref="DKS2:DKZ2"/>
    <mergeCell ref="DLA2:DLH2"/>
    <mergeCell ref="DLI2:DLP2"/>
    <mergeCell ref="DLQ2:DLX2"/>
    <mergeCell ref="DIW2:DJD2"/>
    <mergeCell ref="DJE2:DJL2"/>
    <mergeCell ref="DJM2:DJT2"/>
    <mergeCell ref="DJU2:DKB2"/>
    <mergeCell ref="DKC2:DKJ2"/>
    <mergeCell ref="DHI2:DHP2"/>
    <mergeCell ref="DHQ2:DHX2"/>
    <mergeCell ref="DHY2:DIF2"/>
    <mergeCell ref="DIG2:DIN2"/>
    <mergeCell ref="DIO2:DIV2"/>
    <mergeCell ref="DFU2:DGB2"/>
    <mergeCell ref="DGC2:DGJ2"/>
    <mergeCell ref="DGK2:DGR2"/>
    <mergeCell ref="DGS2:DGZ2"/>
    <mergeCell ref="DHA2:DHH2"/>
    <mergeCell ref="DEG2:DEN2"/>
    <mergeCell ref="DEO2:DEV2"/>
    <mergeCell ref="DEW2:DFD2"/>
    <mergeCell ref="DFE2:DFL2"/>
    <mergeCell ref="DFM2:DFT2"/>
    <mergeCell ref="DCS2:DCZ2"/>
    <mergeCell ref="DDA2:DDH2"/>
    <mergeCell ref="DDI2:DDP2"/>
    <mergeCell ref="DDQ2:DDX2"/>
    <mergeCell ref="DDY2:DEF2"/>
    <mergeCell ref="DBE2:DBL2"/>
    <mergeCell ref="DBM2:DBT2"/>
    <mergeCell ref="DBU2:DCB2"/>
    <mergeCell ref="DCC2:DCJ2"/>
    <mergeCell ref="DCK2:DCR2"/>
    <mergeCell ref="CZQ2:CZX2"/>
    <mergeCell ref="CZY2:DAF2"/>
    <mergeCell ref="DAG2:DAN2"/>
    <mergeCell ref="DAO2:DAV2"/>
    <mergeCell ref="DAW2:DBD2"/>
    <mergeCell ref="CYC2:CYJ2"/>
    <mergeCell ref="CYK2:CYR2"/>
    <mergeCell ref="CYS2:CYZ2"/>
    <mergeCell ref="CZA2:CZH2"/>
    <mergeCell ref="CZI2:CZP2"/>
    <mergeCell ref="CWO2:CWV2"/>
    <mergeCell ref="CWW2:CXD2"/>
    <mergeCell ref="CXE2:CXL2"/>
    <mergeCell ref="CXM2:CXT2"/>
    <mergeCell ref="CXU2:CYB2"/>
    <mergeCell ref="CVA2:CVH2"/>
    <mergeCell ref="CVI2:CVP2"/>
    <mergeCell ref="CVQ2:CVX2"/>
    <mergeCell ref="CVY2:CWF2"/>
    <mergeCell ref="CWG2:CWN2"/>
    <mergeCell ref="CTM2:CTT2"/>
    <mergeCell ref="CTU2:CUB2"/>
    <mergeCell ref="CUC2:CUJ2"/>
    <mergeCell ref="CUK2:CUR2"/>
    <mergeCell ref="CUS2:CUZ2"/>
    <mergeCell ref="CRY2:CSF2"/>
    <mergeCell ref="CSG2:CSN2"/>
    <mergeCell ref="CSO2:CSV2"/>
    <mergeCell ref="CSW2:CTD2"/>
    <mergeCell ref="CTE2:CTL2"/>
    <mergeCell ref="CQK2:CQR2"/>
    <mergeCell ref="CQS2:CQZ2"/>
    <mergeCell ref="CRA2:CRH2"/>
    <mergeCell ref="CRI2:CRP2"/>
    <mergeCell ref="CRQ2:CRX2"/>
    <mergeCell ref="COW2:CPD2"/>
    <mergeCell ref="CPE2:CPL2"/>
    <mergeCell ref="CPM2:CPT2"/>
    <mergeCell ref="CPU2:CQB2"/>
    <mergeCell ref="CQC2:CQJ2"/>
    <mergeCell ref="CNI2:CNP2"/>
    <mergeCell ref="CNQ2:CNX2"/>
    <mergeCell ref="CNY2:COF2"/>
    <mergeCell ref="COG2:CON2"/>
    <mergeCell ref="COO2:COV2"/>
    <mergeCell ref="CLU2:CMB2"/>
    <mergeCell ref="CMC2:CMJ2"/>
    <mergeCell ref="CMK2:CMR2"/>
    <mergeCell ref="CMS2:CMZ2"/>
    <mergeCell ref="CNA2:CNH2"/>
    <mergeCell ref="CKG2:CKN2"/>
    <mergeCell ref="CKO2:CKV2"/>
    <mergeCell ref="CKW2:CLD2"/>
    <mergeCell ref="CLE2:CLL2"/>
    <mergeCell ref="CLM2:CLT2"/>
    <mergeCell ref="CIS2:CIZ2"/>
    <mergeCell ref="CJA2:CJH2"/>
    <mergeCell ref="CJI2:CJP2"/>
    <mergeCell ref="CJQ2:CJX2"/>
    <mergeCell ref="CJY2:CKF2"/>
    <mergeCell ref="CHE2:CHL2"/>
    <mergeCell ref="CHM2:CHT2"/>
    <mergeCell ref="CHU2:CIB2"/>
    <mergeCell ref="CIC2:CIJ2"/>
    <mergeCell ref="CIK2:CIR2"/>
    <mergeCell ref="CFQ2:CFX2"/>
    <mergeCell ref="CFY2:CGF2"/>
    <mergeCell ref="CGG2:CGN2"/>
    <mergeCell ref="CGO2:CGV2"/>
    <mergeCell ref="CGW2:CHD2"/>
    <mergeCell ref="CEC2:CEJ2"/>
    <mergeCell ref="CEK2:CER2"/>
    <mergeCell ref="CES2:CEZ2"/>
    <mergeCell ref="CFA2:CFH2"/>
    <mergeCell ref="CFI2:CFP2"/>
    <mergeCell ref="CCO2:CCV2"/>
    <mergeCell ref="CCW2:CDD2"/>
    <mergeCell ref="CDE2:CDL2"/>
    <mergeCell ref="CDM2:CDT2"/>
    <mergeCell ref="CDU2:CEB2"/>
    <mergeCell ref="CBA2:CBH2"/>
    <mergeCell ref="CBI2:CBP2"/>
    <mergeCell ref="CBQ2:CBX2"/>
    <mergeCell ref="CBY2:CCF2"/>
    <mergeCell ref="CCG2:CCN2"/>
    <mergeCell ref="BZM2:BZT2"/>
    <mergeCell ref="BZU2:CAB2"/>
    <mergeCell ref="CAC2:CAJ2"/>
    <mergeCell ref="CAK2:CAR2"/>
    <mergeCell ref="CAS2:CAZ2"/>
    <mergeCell ref="BXY2:BYF2"/>
    <mergeCell ref="BYG2:BYN2"/>
    <mergeCell ref="BYO2:BYV2"/>
    <mergeCell ref="BYW2:BZD2"/>
    <mergeCell ref="BZE2:BZL2"/>
    <mergeCell ref="BWK2:BWR2"/>
    <mergeCell ref="BWS2:BWZ2"/>
    <mergeCell ref="BXA2:BXH2"/>
    <mergeCell ref="BXI2:BXP2"/>
    <mergeCell ref="BXQ2:BXX2"/>
    <mergeCell ref="BUW2:BVD2"/>
    <mergeCell ref="BVE2:BVL2"/>
    <mergeCell ref="BVM2:BVT2"/>
    <mergeCell ref="BVU2:BWB2"/>
    <mergeCell ref="BWC2:BWJ2"/>
    <mergeCell ref="BTI2:BTP2"/>
    <mergeCell ref="BTQ2:BTX2"/>
    <mergeCell ref="BTY2:BUF2"/>
    <mergeCell ref="BUG2:BUN2"/>
    <mergeCell ref="BUO2:BUV2"/>
    <mergeCell ref="BRU2:BSB2"/>
    <mergeCell ref="BSC2:BSJ2"/>
    <mergeCell ref="BSK2:BSR2"/>
    <mergeCell ref="BSS2:BSZ2"/>
    <mergeCell ref="BTA2:BTH2"/>
    <mergeCell ref="BQG2:BQN2"/>
    <mergeCell ref="BQO2:BQV2"/>
    <mergeCell ref="BQW2:BRD2"/>
    <mergeCell ref="BRE2:BRL2"/>
    <mergeCell ref="BRM2:BRT2"/>
    <mergeCell ref="BOS2:BOZ2"/>
    <mergeCell ref="BPA2:BPH2"/>
    <mergeCell ref="BPI2:BPP2"/>
    <mergeCell ref="BPQ2:BPX2"/>
    <mergeCell ref="BPY2:BQF2"/>
    <mergeCell ref="BNE2:BNL2"/>
    <mergeCell ref="BNM2:BNT2"/>
    <mergeCell ref="BNU2:BOB2"/>
    <mergeCell ref="BOC2:BOJ2"/>
    <mergeCell ref="BOK2:BOR2"/>
    <mergeCell ref="BLQ2:BLX2"/>
    <mergeCell ref="BLY2:BMF2"/>
    <mergeCell ref="BMG2:BMN2"/>
    <mergeCell ref="BMO2:BMV2"/>
    <mergeCell ref="BMW2:BND2"/>
    <mergeCell ref="BKC2:BKJ2"/>
    <mergeCell ref="BKK2:BKR2"/>
    <mergeCell ref="BKS2:BKZ2"/>
    <mergeCell ref="BLA2:BLH2"/>
    <mergeCell ref="BLI2:BLP2"/>
    <mergeCell ref="BIO2:BIV2"/>
    <mergeCell ref="BIW2:BJD2"/>
    <mergeCell ref="BJE2:BJL2"/>
    <mergeCell ref="BJM2:BJT2"/>
    <mergeCell ref="BJU2:BKB2"/>
    <mergeCell ref="BHA2:BHH2"/>
    <mergeCell ref="BHI2:BHP2"/>
    <mergeCell ref="BHQ2:BHX2"/>
    <mergeCell ref="BHY2:BIF2"/>
    <mergeCell ref="BIG2:BIN2"/>
    <mergeCell ref="BFM2:BFT2"/>
    <mergeCell ref="BFU2:BGB2"/>
    <mergeCell ref="BGC2:BGJ2"/>
    <mergeCell ref="BGK2:BGR2"/>
    <mergeCell ref="BGS2:BGZ2"/>
    <mergeCell ref="BDY2:BEF2"/>
    <mergeCell ref="BEG2:BEN2"/>
    <mergeCell ref="BEO2:BEV2"/>
    <mergeCell ref="BEW2:BFD2"/>
    <mergeCell ref="BFE2:BFL2"/>
    <mergeCell ref="BCK2:BCR2"/>
    <mergeCell ref="BCS2:BCZ2"/>
    <mergeCell ref="BDA2:BDH2"/>
    <mergeCell ref="BDI2:BDP2"/>
    <mergeCell ref="BDQ2:BDX2"/>
    <mergeCell ref="BAW2:BBD2"/>
    <mergeCell ref="BBE2:BBL2"/>
    <mergeCell ref="BBM2:BBT2"/>
    <mergeCell ref="BBU2:BCB2"/>
    <mergeCell ref="BCC2:BCJ2"/>
    <mergeCell ref="AZI2:AZP2"/>
    <mergeCell ref="AZQ2:AZX2"/>
    <mergeCell ref="AZY2:BAF2"/>
    <mergeCell ref="BAG2:BAN2"/>
    <mergeCell ref="BAO2:BAV2"/>
    <mergeCell ref="AXU2:AYB2"/>
    <mergeCell ref="AYC2:AYJ2"/>
    <mergeCell ref="AYK2:AYR2"/>
    <mergeCell ref="AYS2:AYZ2"/>
    <mergeCell ref="AZA2:AZH2"/>
    <mergeCell ref="AWG2:AWN2"/>
    <mergeCell ref="AWO2:AWV2"/>
    <mergeCell ref="AWW2:AXD2"/>
    <mergeCell ref="AXE2:AXL2"/>
    <mergeCell ref="AXM2:AXT2"/>
    <mergeCell ref="AUS2:AUZ2"/>
    <mergeCell ref="AVA2:AVH2"/>
    <mergeCell ref="AVI2:AVP2"/>
    <mergeCell ref="AVQ2:AVX2"/>
    <mergeCell ref="AVY2:AWF2"/>
    <mergeCell ref="ATE2:ATL2"/>
    <mergeCell ref="ATM2:ATT2"/>
    <mergeCell ref="ATU2:AUB2"/>
    <mergeCell ref="AUC2:AUJ2"/>
    <mergeCell ref="AUK2:AUR2"/>
    <mergeCell ref="ARQ2:ARX2"/>
    <mergeCell ref="ARY2:ASF2"/>
    <mergeCell ref="ASG2:ASN2"/>
    <mergeCell ref="ASO2:ASV2"/>
    <mergeCell ref="ASW2:ATD2"/>
    <mergeCell ref="AQC2:AQJ2"/>
    <mergeCell ref="AQK2:AQR2"/>
    <mergeCell ref="AQS2:AQZ2"/>
    <mergeCell ref="ARA2:ARH2"/>
    <mergeCell ref="ARI2:ARP2"/>
    <mergeCell ref="AOO2:AOV2"/>
    <mergeCell ref="AOW2:APD2"/>
    <mergeCell ref="APE2:APL2"/>
    <mergeCell ref="APM2:APT2"/>
    <mergeCell ref="APU2:AQB2"/>
    <mergeCell ref="ANA2:ANH2"/>
    <mergeCell ref="ANI2:ANP2"/>
    <mergeCell ref="ANQ2:ANX2"/>
    <mergeCell ref="ANY2:AOF2"/>
    <mergeCell ref="AOG2:AON2"/>
    <mergeCell ref="ALM2:ALT2"/>
    <mergeCell ref="ALU2:AMB2"/>
    <mergeCell ref="AMC2:AMJ2"/>
    <mergeCell ref="AMK2:AMR2"/>
    <mergeCell ref="AMS2:AMZ2"/>
    <mergeCell ref="AJY2:AKF2"/>
    <mergeCell ref="AKG2:AKN2"/>
    <mergeCell ref="AKO2:AKV2"/>
    <mergeCell ref="AKW2:ALD2"/>
    <mergeCell ref="ALE2:ALL2"/>
    <mergeCell ref="AIK2:AIR2"/>
    <mergeCell ref="AIS2:AIZ2"/>
    <mergeCell ref="AJA2:AJH2"/>
    <mergeCell ref="AJI2:AJP2"/>
    <mergeCell ref="AJQ2:AJX2"/>
    <mergeCell ref="AGW2:AHD2"/>
    <mergeCell ref="AHE2:AHL2"/>
    <mergeCell ref="AHM2:AHT2"/>
    <mergeCell ref="AHU2:AIB2"/>
    <mergeCell ref="AIC2:AIJ2"/>
    <mergeCell ref="AFI2:AFP2"/>
    <mergeCell ref="AFQ2:AFX2"/>
    <mergeCell ref="AFY2:AGF2"/>
    <mergeCell ref="AGG2:AGN2"/>
    <mergeCell ref="AGO2:AGV2"/>
    <mergeCell ref="ADU2:AEB2"/>
    <mergeCell ref="AEC2:AEJ2"/>
    <mergeCell ref="AEK2:AER2"/>
    <mergeCell ref="AES2:AEZ2"/>
    <mergeCell ref="AFA2:AFH2"/>
    <mergeCell ref="ACG2:ACN2"/>
    <mergeCell ref="ACO2:ACV2"/>
    <mergeCell ref="ACW2:ADD2"/>
    <mergeCell ref="ADE2:ADL2"/>
    <mergeCell ref="ADM2:ADT2"/>
    <mergeCell ref="AAS2:AAZ2"/>
    <mergeCell ref="ABA2:ABH2"/>
    <mergeCell ref="ABI2:ABP2"/>
    <mergeCell ref="ABQ2:ABX2"/>
    <mergeCell ref="ABY2:ACF2"/>
    <mergeCell ref="ZE2:ZL2"/>
    <mergeCell ref="ZM2:ZT2"/>
    <mergeCell ref="ZU2:AAB2"/>
    <mergeCell ref="AAC2:AAJ2"/>
    <mergeCell ref="AAK2:AAR2"/>
    <mergeCell ref="XQ2:XX2"/>
    <mergeCell ref="XY2:YF2"/>
    <mergeCell ref="YG2:YN2"/>
    <mergeCell ref="YO2:YV2"/>
    <mergeCell ref="YW2:ZD2"/>
    <mergeCell ref="WC2:WJ2"/>
    <mergeCell ref="WK2:WR2"/>
    <mergeCell ref="WS2:WZ2"/>
    <mergeCell ref="XA2:XH2"/>
    <mergeCell ref="XI2:XP2"/>
    <mergeCell ref="UO2:UV2"/>
    <mergeCell ref="UW2:VD2"/>
    <mergeCell ref="VE2:VL2"/>
    <mergeCell ref="VM2:VT2"/>
    <mergeCell ref="VU2:WB2"/>
    <mergeCell ref="TA2:TH2"/>
    <mergeCell ref="TI2:TP2"/>
    <mergeCell ref="TQ2:TX2"/>
    <mergeCell ref="TY2:UF2"/>
    <mergeCell ref="UG2:UN2"/>
    <mergeCell ref="RM2:RT2"/>
    <mergeCell ref="RU2:SB2"/>
    <mergeCell ref="SC2:SJ2"/>
    <mergeCell ref="SK2:SR2"/>
    <mergeCell ref="SS2:SZ2"/>
    <mergeCell ref="PY2:QF2"/>
    <mergeCell ref="QG2:QN2"/>
    <mergeCell ref="QO2:QV2"/>
    <mergeCell ref="QW2:RD2"/>
    <mergeCell ref="RE2:RL2"/>
    <mergeCell ref="OK2:OR2"/>
    <mergeCell ref="OS2:OZ2"/>
    <mergeCell ref="PA2:PH2"/>
    <mergeCell ref="PI2:PP2"/>
    <mergeCell ref="PQ2:PX2"/>
    <mergeCell ref="MW2:ND2"/>
    <mergeCell ref="NE2:NL2"/>
    <mergeCell ref="NM2:NT2"/>
    <mergeCell ref="NU2:OB2"/>
    <mergeCell ref="OC2:OJ2"/>
    <mergeCell ref="LI2:LP2"/>
    <mergeCell ref="LQ2:LX2"/>
    <mergeCell ref="LY2:MF2"/>
    <mergeCell ref="MG2:MN2"/>
    <mergeCell ref="MO2:MV2"/>
    <mergeCell ref="JU2:KB2"/>
    <mergeCell ref="KC2:KJ2"/>
    <mergeCell ref="KK2:KR2"/>
    <mergeCell ref="KS2:KZ2"/>
    <mergeCell ref="LA2:LH2"/>
    <mergeCell ref="IG2:IN2"/>
    <mergeCell ref="IO2:IV2"/>
    <mergeCell ref="IW2:JD2"/>
    <mergeCell ref="JE2:JL2"/>
    <mergeCell ref="JM2:JT2"/>
    <mergeCell ref="GS2:GZ2"/>
    <mergeCell ref="HA2:HH2"/>
    <mergeCell ref="HI2:HP2"/>
    <mergeCell ref="HQ2:HX2"/>
    <mergeCell ref="HY2:IF2"/>
    <mergeCell ref="FE2:FL2"/>
    <mergeCell ref="FM2:FT2"/>
    <mergeCell ref="FU2:GB2"/>
    <mergeCell ref="GC2:GJ2"/>
    <mergeCell ref="GK2:GR2"/>
    <mergeCell ref="DQ2:DX2"/>
    <mergeCell ref="DY2:EF2"/>
    <mergeCell ref="EG2:EN2"/>
    <mergeCell ref="EO2:EV2"/>
    <mergeCell ref="EW2:FD2"/>
    <mergeCell ref="CC2:CJ2"/>
    <mergeCell ref="CK2:CR2"/>
    <mergeCell ref="CS2:CZ2"/>
    <mergeCell ref="DA2:DH2"/>
    <mergeCell ref="DI2:DP2"/>
    <mergeCell ref="AO2:AV2"/>
    <mergeCell ref="AW2:BD2"/>
    <mergeCell ref="BE2:BL2"/>
    <mergeCell ref="BM2:BT2"/>
    <mergeCell ref="BU2:CB2"/>
    <mergeCell ref="A2:H2"/>
    <mergeCell ref="I2:P2"/>
    <mergeCell ref="Q2:X2"/>
    <mergeCell ref="Y2:AF2"/>
    <mergeCell ref="AG2:AN2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19"/>
  <sheetViews>
    <sheetView tabSelected="1" workbookViewId="0">
      <selection activeCell="B23" sqref="B23"/>
    </sheetView>
  </sheetViews>
  <sheetFormatPr defaultRowHeight="14.5" x14ac:dyDescent="0.35"/>
  <cols>
    <col min="1" max="1" width="12.7265625" style="42" customWidth="1"/>
    <col min="2" max="2" width="32.26953125" customWidth="1"/>
    <col min="3" max="3" width="26.26953125" customWidth="1"/>
    <col min="4" max="4" width="18.453125" bestFit="1" customWidth="1"/>
    <col min="5" max="5" width="24.1796875" bestFit="1" customWidth="1"/>
    <col min="6" max="6" width="15.81640625" bestFit="1" customWidth="1"/>
    <col min="7" max="7" width="16.26953125" bestFit="1" customWidth="1"/>
    <col min="8" max="8" width="22.1796875" bestFit="1" customWidth="1"/>
    <col min="9" max="9" width="15.1796875" bestFit="1" customWidth="1"/>
  </cols>
  <sheetData>
    <row r="1" spans="1:13" s="6" customFormat="1" x14ac:dyDescent="0.35">
      <c r="A1" s="42">
        <v>2019</v>
      </c>
      <c r="B1" s="5" t="s">
        <v>8</v>
      </c>
      <c r="C1" s="5" t="s">
        <v>28</v>
      </c>
      <c r="D1" s="5" t="s">
        <v>9</v>
      </c>
      <c r="E1" s="5" t="s">
        <v>25</v>
      </c>
      <c r="F1" s="5" t="s">
        <v>29</v>
      </c>
      <c r="G1" s="5" t="s">
        <v>13</v>
      </c>
      <c r="H1" s="5" t="s">
        <v>12</v>
      </c>
      <c r="I1" s="5" t="s">
        <v>7</v>
      </c>
      <c r="J1" s="5"/>
      <c r="K1" s="5"/>
      <c r="L1" s="5"/>
      <c r="M1" s="5"/>
    </row>
    <row r="2" spans="1:13" s="6" customFormat="1" x14ac:dyDescent="0.35">
      <c r="A2" s="47">
        <v>43581</v>
      </c>
      <c r="B2" s="12">
        <f>VLOOKUP(A2,'SSP Heat Rate'!A2:L1829,12,FALSE)</f>
        <v>40.693977591036415</v>
      </c>
      <c r="C2" s="6">
        <v>35</v>
      </c>
      <c r="D2" s="13">
        <f>VLOOKUP(A2,'SSP Heat Rate'!A1:J1829,4,FALSE)</f>
        <v>1.7849999999999999</v>
      </c>
      <c r="E2" s="13">
        <f t="shared" ref="E2" si="0">D2*B2</f>
        <v>72.638750000000002</v>
      </c>
      <c r="F2" s="13">
        <f t="shared" ref="F2:F5" si="1">C2*D2</f>
        <v>62.474999999999994</v>
      </c>
      <c r="G2" s="20">
        <v>2</v>
      </c>
      <c r="H2" s="20">
        <v>1.03</v>
      </c>
      <c r="I2" s="12">
        <f t="shared" ref="I2" si="2">(E2-F2)*G2*H2</f>
        <v>20.937325000000016</v>
      </c>
    </row>
    <row r="3" spans="1:13" x14ac:dyDescent="0.35">
      <c r="A3" s="47">
        <v>43628</v>
      </c>
      <c r="B3" s="12">
        <f>VLOOKUP(A3,'SSP Heat Rate'!A3:L1830,11,FALSE)</f>
        <v>36.651694169416949</v>
      </c>
      <c r="C3" s="6">
        <v>35</v>
      </c>
      <c r="D3" s="13">
        <f>VLOOKUP(A3,'SSP Heat Rate'!A2:J1830,4,FALSE)</f>
        <v>3.03</v>
      </c>
      <c r="E3" s="13">
        <f t="shared" ref="E3:E19" si="3">D3*B3</f>
        <v>111.05463333333334</v>
      </c>
      <c r="F3" s="13">
        <f t="shared" si="1"/>
        <v>106.05</v>
      </c>
      <c r="G3" s="20">
        <v>3</v>
      </c>
      <c r="H3" s="20">
        <v>2.29</v>
      </c>
      <c r="I3" s="12">
        <f t="shared" ref="I3:I4" si="4">(E3-F3)*G3*H3</f>
        <v>34.381831000000084</v>
      </c>
    </row>
    <row r="4" spans="1:13" s="6" customFormat="1" x14ac:dyDescent="0.35">
      <c r="A4" s="47">
        <v>43638</v>
      </c>
      <c r="B4" s="12">
        <f>VLOOKUP(A4,'SSP Heat Rate'!A4:L1831,12,FALSE)</f>
        <v>36.097719298245622</v>
      </c>
      <c r="C4" s="6">
        <v>35</v>
      </c>
      <c r="D4" s="13">
        <f>VLOOKUP(A4,'SSP Heat Rate'!A3:J1831,4,FALSE)</f>
        <v>1.1399999999999999</v>
      </c>
      <c r="E4" s="13">
        <f t="shared" si="3"/>
        <v>41.151400000000002</v>
      </c>
      <c r="F4" s="13">
        <f t="shared" si="1"/>
        <v>39.9</v>
      </c>
      <c r="G4" s="20">
        <v>2</v>
      </c>
      <c r="H4" s="20">
        <v>1.36</v>
      </c>
      <c r="I4" s="12">
        <f t="shared" si="4"/>
        <v>3.4038080000000108</v>
      </c>
    </row>
    <row r="5" spans="1:13" s="6" customFormat="1" x14ac:dyDescent="0.35">
      <c r="A5" s="47">
        <v>43647</v>
      </c>
      <c r="B5" s="12">
        <f>VLOOKUP(A5,'SSP Heat Rate'!A5:L1832,12,FALSE)</f>
        <v>27.170515970515968</v>
      </c>
      <c r="C5" s="6">
        <v>25</v>
      </c>
      <c r="D5" s="13">
        <f>VLOOKUP(A5,'SSP Heat Rate'!A4:J1832,4,FALSE)</f>
        <v>2.0350000000000001</v>
      </c>
      <c r="E5" s="13">
        <f t="shared" si="3"/>
        <v>55.292000000000002</v>
      </c>
      <c r="F5" s="13">
        <f t="shared" si="1"/>
        <v>50.875</v>
      </c>
      <c r="G5" s="20">
        <v>2</v>
      </c>
      <c r="H5" s="20">
        <v>3.07</v>
      </c>
      <c r="I5" s="12">
        <f t="shared" ref="I5" si="5">(E5-F5)*G5*H5</f>
        <v>27.120380000000008</v>
      </c>
    </row>
    <row r="6" spans="1:13" s="6" customFormat="1" x14ac:dyDescent="0.35">
      <c r="A6" s="47">
        <v>43648</v>
      </c>
      <c r="B6" s="12">
        <f>VLOOKUP(A6,'SSP Heat Rate'!A6:L1833,12,FALSE)</f>
        <v>25.86184986595174</v>
      </c>
      <c r="C6" s="6">
        <v>25</v>
      </c>
      <c r="D6" s="13">
        <f>VLOOKUP(A6,'SSP Heat Rate'!A5:J1833,4,FALSE)</f>
        <v>1.865</v>
      </c>
      <c r="E6" s="13">
        <f t="shared" si="3"/>
        <v>48.232349999999997</v>
      </c>
      <c r="F6" s="13">
        <f t="shared" ref="F6" si="6">C6*D6</f>
        <v>46.625</v>
      </c>
      <c r="G6" s="20">
        <v>2</v>
      </c>
      <c r="H6" s="20">
        <v>2.39</v>
      </c>
      <c r="I6" s="12">
        <f t="shared" ref="I6" si="7">(E6-F6)*G6*H6</f>
        <v>7.6831329999999847</v>
      </c>
    </row>
    <row r="7" spans="1:13" s="6" customFormat="1" x14ac:dyDescent="0.35">
      <c r="A7" s="47">
        <v>43661</v>
      </c>
      <c r="B7" s="12">
        <f>VLOOKUP(A7,'SSP Heat Rate'!A7:L1834,12,FALSE)</f>
        <v>25.304576856649394</v>
      </c>
      <c r="C7" s="6">
        <v>25</v>
      </c>
      <c r="D7" s="13">
        <f>VLOOKUP(A7,'SSP Heat Rate'!A6:J1834,4,FALSE)</f>
        <v>2.895</v>
      </c>
      <c r="E7" s="13">
        <f t="shared" si="3"/>
        <v>73.256749999999997</v>
      </c>
      <c r="F7" s="13">
        <f t="shared" ref="F7" si="8">C7*D7</f>
        <v>72.375</v>
      </c>
      <c r="G7" s="20">
        <v>2</v>
      </c>
      <c r="H7" s="20">
        <v>5.75</v>
      </c>
      <c r="I7" s="12">
        <f t="shared" ref="I7" si="9">(E7-F7)*G7*H7</f>
        <v>10.140124999999962</v>
      </c>
    </row>
    <row r="8" spans="1:13" x14ac:dyDescent="0.35">
      <c r="A8" s="47">
        <v>43671</v>
      </c>
      <c r="B8" s="12">
        <f>VLOOKUP(A8,'SSP Heat Rate'!A8:L1835,12,FALSE)</f>
        <v>30.635918079096044</v>
      </c>
      <c r="C8" s="6">
        <v>25</v>
      </c>
      <c r="D8" s="13">
        <f>VLOOKUP(A8,'SSP Heat Rate'!A7:J1835,4,FALSE)</f>
        <v>3.54</v>
      </c>
      <c r="E8" s="13">
        <f t="shared" si="3"/>
        <v>108.45115</v>
      </c>
      <c r="F8" s="13">
        <f t="shared" ref="F8:F19" si="10">C8*D8</f>
        <v>88.5</v>
      </c>
      <c r="G8" s="20">
        <v>2</v>
      </c>
      <c r="H8" s="20">
        <v>7.6</v>
      </c>
      <c r="I8" s="12">
        <f t="shared" ref="I8:I19" si="11">(E8-F8)*G8*H8</f>
        <v>303.25747999999999</v>
      </c>
    </row>
    <row r="9" spans="1:13" x14ac:dyDescent="0.35">
      <c r="A9" s="47">
        <v>43672</v>
      </c>
      <c r="B9" s="12">
        <f>VLOOKUP(A9,'SSP Heat Rate'!A9:L1836,12,FALSE)</f>
        <v>26.57447635135135</v>
      </c>
      <c r="C9" s="6">
        <v>25</v>
      </c>
      <c r="D9" s="13">
        <f>VLOOKUP(A9,'SSP Heat Rate'!A8:J1836,4,FALSE)</f>
        <v>2.96</v>
      </c>
      <c r="E9" s="13">
        <f t="shared" si="3"/>
        <v>78.660449999999997</v>
      </c>
      <c r="F9" s="13">
        <f t="shared" si="10"/>
        <v>74</v>
      </c>
      <c r="G9" s="20">
        <v>2</v>
      </c>
      <c r="H9" s="20">
        <v>6.78</v>
      </c>
      <c r="I9" s="12">
        <f t="shared" si="11"/>
        <v>63.195701999999969</v>
      </c>
    </row>
    <row r="10" spans="1:13" x14ac:dyDescent="0.35">
      <c r="A10" s="47">
        <v>43674</v>
      </c>
      <c r="B10" s="12">
        <f>VLOOKUP(A10,'SSP Heat Rate'!A10:L1837,12,FALSE)</f>
        <v>25.47949324324324</v>
      </c>
      <c r="C10" s="6">
        <v>25</v>
      </c>
      <c r="D10" s="13">
        <f>VLOOKUP(A10,'SSP Heat Rate'!A9:J1837,4,FALSE)</f>
        <v>2.96</v>
      </c>
      <c r="E10" s="13">
        <f t="shared" si="3"/>
        <v>75.419299999999993</v>
      </c>
      <c r="F10" s="13">
        <f t="shared" si="10"/>
        <v>74</v>
      </c>
      <c r="G10" s="20">
        <v>2</v>
      </c>
      <c r="H10" s="20">
        <v>6.8</v>
      </c>
      <c r="I10" s="12">
        <f t="shared" si="11"/>
        <v>19.3024799999999</v>
      </c>
    </row>
    <row r="11" spans="1:13" x14ac:dyDescent="0.35">
      <c r="A11" s="47">
        <v>43693</v>
      </c>
      <c r="B11" s="12">
        <f>VLOOKUP(A11,'SSP Heat Rate'!A11:L1838,12,FALSE)</f>
        <v>28.581910112359552</v>
      </c>
      <c r="C11" s="6">
        <v>25</v>
      </c>
      <c r="D11" s="13">
        <f>VLOOKUP(A11,'SSP Heat Rate'!A10:J1838,4,FALSE)</f>
        <v>2.2250000000000001</v>
      </c>
      <c r="E11" s="13">
        <f t="shared" si="3"/>
        <v>63.594750000000005</v>
      </c>
      <c r="F11" s="13">
        <f t="shared" si="10"/>
        <v>55.625</v>
      </c>
      <c r="G11" s="20">
        <v>2</v>
      </c>
      <c r="H11" s="20">
        <v>5.14</v>
      </c>
      <c r="I11" s="12">
        <f t="shared" si="11"/>
        <v>81.92903000000004</v>
      </c>
    </row>
    <row r="12" spans="1:13" x14ac:dyDescent="0.35">
      <c r="A12" s="47">
        <v>43698</v>
      </c>
      <c r="B12" s="12">
        <f>VLOOKUP(A12,'SSP Heat Rate'!A12:L1839,12,FALSE)</f>
        <v>25.869358490566039</v>
      </c>
      <c r="C12" s="6">
        <v>25</v>
      </c>
      <c r="D12" s="13">
        <f>VLOOKUP(A12,'SSP Heat Rate'!A11:J1839,4,FALSE)</f>
        <v>2.65</v>
      </c>
      <c r="E12" s="13">
        <f t="shared" si="3"/>
        <v>68.553799999999995</v>
      </c>
      <c r="F12" s="13">
        <f t="shared" si="10"/>
        <v>66.25</v>
      </c>
      <c r="G12" s="20">
        <v>2</v>
      </c>
      <c r="H12" s="20">
        <v>5.64</v>
      </c>
      <c r="I12" s="12">
        <f t="shared" si="11"/>
        <v>25.986863999999947</v>
      </c>
    </row>
    <row r="13" spans="1:13" x14ac:dyDescent="0.35">
      <c r="A13" s="47">
        <v>43699</v>
      </c>
      <c r="B13" s="12">
        <f>VLOOKUP(A13,'SSP Heat Rate'!A13:L1840,12,FALSE)</f>
        <v>26.956602150537634</v>
      </c>
      <c r="C13" s="6">
        <v>25</v>
      </c>
      <c r="D13" s="13">
        <f>VLOOKUP(A13,'SSP Heat Rate'!A12:J1840,4,FALSE)</f>
        <v>2.3250000000000002</v>
      </c>
      <c r="E13" s="13">
        <f t="shared" si="3"/>
        <v>62.674100000000003</v>
      </c>
      <c r="F13" s="13">
        <f t="shared" si="10"/>
        <v>58.125000000000007</v>
      </c>
      <c r="G13" s="20">
        <v>2</v>
      </c>
      <c r="H13" s="20">
        <v>5.29</v>
      </c>
      <c r="I13" s="12">
        <f t="shared" si="11"/>
        <v>48.129477999999956</v>
      </c>
    </row>
    <row r="14" spans="1:13" x14ac:dyDescent="0.35">
      <c r="A14" s="47">
        <v>43700</v>
      </c>
      <c r="B14" s="12">
        <f>VLOOKUP(A14,'SSP Heat Rate'!A14:L1841,12,FALSE)</f>
        <v>25.66764705882353</v>
      </c>
      <c r="C14" s="6">
        <v>25</v>
      </c>
      <c r="D14" s="13">
        <f>VLOOKUP(A14,'SSP Heat Rate'!A13:J1841,4,FALSE)</f>
        <v>2.21</v>
      </c>
      <c r="E14" s="13">
        <f t="shared" si="3"/>
        <v>56.725499999999997</v>
      </c>
      <c r="F14" s="13">
        <f t="shared" si="10"/>
        <v>55.25</v>
      </c>
      <c r="G14" s="20">
        <v>2</v>
      </c>
      <c r="H14" s="20">
        <v>4.91</v>
      </c>
      <c r="I14" s="12">
        <f t="shared" si="11"/>
        <v>14.489409999999967</v>
      </c>
    </row>
    <row r="15" spans="1:13" x14ac:dyDescent="0.35">
      <c r="A15" s="47">
        <v>43701</v>
      </c>
      <c r="B15" s="12">
        <f>VLOOKUP(A15,'SSP Heat Rate'!A15:L1842,12,FALSE)</f>
        <v>26.096651583710408</v>
      </c>
      <c r="C15" s="6">
        <v>25</v>
      </c>
      <c r="D15" s="13">
        <f>VLOOKUP(A15,'SSP Heat Rate'!A14:J1842,4,FALSE)</f>
        <v>2.21</v>
      </c>
      <c r="E15" s="13">
        <f t="shared" si="3"/>
        <v>57.6736</v>
      </c>
      <c r="F15" s="13">
        <f t="shared" si="10"/>
        <v>55.25</v>
      </c>
      <c r="G15" s="20">
        <v>2</v>
      </c>
      <c r="H15" s="20">
        <v>5.2</v>
      </c>
      <c r="I15" s="12">
        <f t="shared" si="11"/>
        <v>25.205440000000007</v>
      </c>
    </row>
    <row r="16" spans="1:13" x14ac:dyDescent="0.35">
      <c r="A16" s="47">
        <v>43705</v>
      </c>
      <c r="B16" s="12">
        <f>VLOOKUP(A16,'SSP Heat Rate'!A16:L1843,12,FALSE)</f>
        <v>25.133676470588235</v>
      </c>
      <c r="C16" s="6">
        <v>25</v>
      </c>
      <c r="D16" s="13">
        <f>VLOOKUP(A16,'SSP Heat Rate'!A15:J1843,4,FALSE)</f>
        <v>3.4</v>
      </c>
      <c r="E16" s="13">
        <f t="shared" si="3"/>
        <v>85.454499999999996</v>
      </c>
      <c r="F16" s="13">
        <f t="shared" si="10"/>
        <v>85</v>
      </c>
      <c r="G16" s="20">
        <v>2</v>
      </c>
      <c r="H16" s="20">
        <v>5.92</v>
      </c>
      <c r="I16" s="12">
        <f t="shared" si="11"/>
        <v>5.3812799999999514</v>
      </c>
    </row>
    <row r="17" spans="1:9" x14ac:dyDescent="0.35">
      <c r="A17" s="47">
        <v>43706</v>
      </c>
      <c r="B17" s="12">
        <f>VLOOKUP(A17,'SSP Heat Rate'!A17:L1844,12,FALSE)</f>
        <v>25.847032967032966</v>
      </c>
      <c r="C17" s="6">
        <v>25</v>
      </c>
      <c r="D17" s="13">
        <f>VLOOKUP(A17,'SSP Heat Rate'!A16:J1844,4,FALSE)</f>
        <v>2.73</v>
      </c>
      <c r="E17" s="13">
        <f t="shared" si="3"/>
        <v>70.562399999999997</v>
      </c>
      <c r="F17" s="13">
        <f t="shared" si="10"/>
        <v>68.25</v>
      </c>
      <c r="G17" s="20">
        <v>2</v>
      </c>
      <c r="H17" s="20">
        <v>6</v>
      </c>
      <c r="I17" s="12">
        <f t="shared" si="11"/>
        <v>27.74879999999996</v>
      </c>
    </row>
    <row r="18" spans="1:9" x14ac:dyDescent="0.35">
      <c r="A18" s="47">
        <v>43721</v>
      </c>
      <c r="B18" s="12">
        <f>VLOOKUP(A18,'SSP Heat Rate'!A18:L1845,12,FALSE)</f>
        <v>32.732468749999995</v>
      </c>
      <c r="C18" s="6">
        <v>25</v>
      </c>
      <c r="D18" s="13">
        <f>VLOOKUP(A18,'SSP Heat Rate'!A17:J1845,4,FALSE)</f>
        <v>3.2</v>
      </c>
      <c r="E18" s="13">
        <f t="shared" si="3"/>
        <v>104.7439</v>
      </c>
      <c r="F18" s="13">
        <f t="shared" si="10"/>
        <v>80</v>
      </c>
      <c r="G18" s="20">
        <v>2</v>
      </c>
      <c r="H18" s="20">
        <v>6.29</v>
      </c>
      <c r="I18" s="12">
        <f t="shared" si="11"/>
        <v>311.27826199999998</v>
      </c>
    </row>
    <row r="19" spans="1:9" x14ac:dyDescent="0.35">
      <c r="A19" s="47">
        <v>43763</v>
      </c>
      <c r="B19" s="12">
        <f>VLOOKUP(A19,'SSP Heat Rate'!A19:L1846,12,FALSE)</f>
        <v>42.126112026359138</v>
      </c>
      <c r="C19">
        <v>35</v>
      </c>
      <c r="D19" s="13">
        <f>VLOOKUP(A19,'SSP Heat Rate'!A18:J1846,4,FALSE)</f>
        <v>3.0350000000000001</v>
      </c>
      <c r="E19" s="13">
        <f t="shared" si="3"/>
        <v>127.85274999999999</v>
      </c>
      <c r="F19" s="13">
        <f t="shared" si="10"/>
        <v>106.22500000000001</v>
      </c>
      <c r="G19" s="20">
        <v>2</v>
      </c>
      <c r="H19" s="20">
        <v>11</v>
      </c>
      <c r="I19" s="12">
        <f t="shared" si="11"/>
        <v>475.81049999999948</v>
      </c>
    </row>
  </sheetData>
  <sortState xmlns:xlrd2="http://schemas.microsoft.com/office/spreadsheetml/2017/richdata2" ref="A1:A1457">
    <sortCondition ref="A1:A1457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93306-0703-4B1B-B4C1-1F22D0C13211}">
  <dimension ref="A1:G215"/>
  <sheetViews>
    <sheetView topLeftCell="A7" workbookViewId="0">
      <selection activeCell="B21" sqref="B21"/>
    </sheetView>
  </sheetViews>
  <sheetFormatPr defaultColWidth="9.1796875" defaultRowHeight="14.5" x14ac:dyDescent="0.35"/>
  <cols>
    <col min="1" max="1" width="17.26953125" style="6" bestFit="1" customWidth="1"/>
    <col min="2" max="2" width="18.1796875" style="6" bestFit="1" customWidth="1"/>
    <col min="3" max="16384" width="9.1796875" style="6"/>
  </cols>
  <sheetData>
    <row r="1" spans="1:7" s="33" customFormat="1" x14ac:dyDescent="0.35">
      <c r="A1" s="30" t="s">
        <v>42</v>
      </c>
      <c r="B1" s="31" t="s">
        <v>43</v>
      </c>
      <c r="C1" s="32" t="s">
        <v>44</v>
      </c>
      <c r="D1" s="32"/>
      <c r="E1" s="32"/>
      <c r="F1" s="32"/>
      <c r="G1" s="30"/>
    </row>
    <row r="2" spans="1:7" s="36" customFormat="1" x14ac:dyDescent="0.35">
      <c r="A2" s="34" t="s">
        <v>45</v>
      </c>
      <c r="B2" s="40">
        <v>43556</v>
      </c>
      <c r="C2" s="35">
        <v>3.5</v>
      </c>
      <c r="D2" s="35"/>
      <c r="E2" s="35"/>
      <c r="F2" s="35"/>
      <c r="G2" s="34"/>
    </row>
    <row r="3" spans="1:7" s="39" customFormat="1" x14ac:dyDescent="0.35">
      <c r="A3" s="37" t="s">
        <v>45</v>
      </c>
      <c r="B3" s="41">
        <v>43557</v>
      </c>
      <c r="C3" s="38">
        <v>3.55</v>
      </c>
      <c r="D3" s="38"/>
      <c r="E3" s="38"/>
      <c r="F3" s="38"/>
      <c r="G3" s="37"/>
    </row>
    <row r="4" spans="1:7" s="36" customFormat="1" x14ac:dyDescent="0.35">
      <c r="A4" s="34" t="s">
        <v>45</v>
      </c>
      <c r="B4" s="40">
        <v>43558</v>
      </c>
      <c r="C4" s="35">
        <v>3.9049999999999998</v>
      </c>
      <c r="D4" s="35"/>
      <c r="E4" s="35"/>
      <c r="F4" s="35"/>
      <c r="G4" s="34"/>
    </row>
    <row r="5" spans="1:7" s="39" customFormat="1" x14ac:dyDescent="0.35">
      <c r="A5" s="37" t="s">
        <v>45</v>
      </c>
      <c r="B5" s="41">
        <v>43559</v>
      </c>
      <c r="C5" s="38">
        <v>3.85</v>
      </c>
      <c r="D5" s="38"/>
      <c r="E5" s="38"/>
      <c r="F5" s="38"/>
      <c r="G5" s="37"/>
    </row>
    <row r="6" spans="1:7" s="36" customFormat="1" x14ac:dyDescent="0.35">
      <c r="A6" s="34" t="s">
        <v>45</v>
      </c>
      <c r="B6" s="40">
        <v>43560</v>
      </c>
      <c r="C6" s="35">
        <v>3.355</v>
      </c>
      <c r="D6" s="35"/>
      <c r="E6" s="35"/>
      <c r="F6" s="35"/>
      <c r="G6" s="34"/>
    </row>
    <row r="7" spans="1:7" s="39" customFormat="1" x14ac:dyDescent="0.35">
      <c r="A7" s="37" t="s">
        <v>45</v>
      </c>
      <c r="B7" s="41">
        <v>43561</v>
      </c>
      <c r="C7" s="38">
        <v>3.355</v>
      </c>
      <c r="D7" s="38"/>
      <c r="E7" s="38"/>
      <c r="F7" s="38"/>
      <c r="G7" s="37"/>
    </row>
    <row r="8" spans="1:7" s="36" customFormat="1" x14ac:dyDescent="0.35">
      <c r="A8" s="34" t="s">
        <v>45</v>
      </c>
      <c r="B8" s="40">
        <v>43562</v>
      </c>
      <c r="C8" s="35">
        <v>3.355</v>
      </c>
      <c r="D8" s="35"/>
      <c r="E8" s="35"/>
      <c r="F8" s="35"/>
      <c r="G8" s="34"/>
    </row>
    <row r="9" spans="1:7" s="39" customFormat="1" x14ac:dyDescent="0.35">
      <c r="A9" s="37" t="s">
        <v>45</v>
      </c>
      <c r="B9" s="41">
        <v>43563</v>
      </c>
      <c r="C9" s="38">
        <v>3.21</v>
      </c>
      <c r="D9" s="38"/>
      <c r="E9" s="38"/>
      <c r="F9" s="38"/>
      <c r="G9" s="37"/>
    </row>
    <row r="10" spans="1:7" s="36" customFormat="1" x14ac:dyDescent="0.35">
      <c r="A10" s="34" t="s">
        <v>45</v>
      </c>
      <c r="B10" s="40">
        <v>43564</v>
      </c>
      <c r="C10" s="35">
        <v>2.895</v>
      </c>
      <c r="D10" s="35"/>
      <c r="E10" s="35"/>
      <c r="F10" s="35"/>
      <c r="G10" s="34"/>
    </row>
    <row r="11" spans="1:7" s="39" customFormat="1" x14ac:dyDescent="0.35">
      <c r="A11" s="37" t="s">
        <v>45</v>
      </c>
      <c r="B11" s="41">
        <v>43565</v>
      </c>
      <c r="C11" s="38">
        <v>2.7349999999999999</v>
      </c>
      <c r="D11" s="38"/>
      <c r="E11" s="38"/>
      <c r="F11" s="38"/>
      <c r="G11" s="37"/>
    </row>
    <row r="12" spans="1:7" s="36" customFormat="1" x14ac:dyDescent="0.35">
      <c r="A12" s="34" t="s">
        <v>45</v>
      </c>
      <c r="B12" s="40">
        <v>43566</v>
      </c>
      <c r="C12" s="35">
        <v>2.8050000000000002</v>
      </c>
      <c r="D12" s="35"/>
      <c r="E12" s="35"/>
      <c r="F12" s="35"/>
      <c r="G12" s="34"/>
    </row>
    <row r="13" spans="1:7" s="39" customFormat="1" x14ac:dyDescent="0.35">
      <c r="A13" s="37" t="s">
        <v>45</v>
      </c>
      <c r="B13" s="41">
        <v>43567</v>
      </c>
      <c r="C13" s="38">
        <v>2.48</v>
      </c>
      <c r="D13" s="38"/>
      <c r="E13" s="38"/>
      <c r="F13" s="38"/>
      <c r="G13" s="37"/>
    </row>
    <row r="14" spans="1:7" s="36" customFormat="1" x14ac:dyDescent="0.35">
      <c r="A14" s="34" t="s">
        <v>45</v>
      </c>
      <c r="B14" s="40">
        <v>43568</v>
      </c>
      <c r="C14" s="35">
        <v>2.48</v>
      </c>
      <c r="D14" s="35"/>
      <c r="E14" s="35"/>
      <c r="F14" s="35"/>
      <c r="G14" s="34"/>
    </row>
    <row r="15" spans="1:7" s="39" customFormat="1" x14ac:dyDescent="0.35">
      <c r="A15" s="37" t="s">
        <v>45</v>
      </c>
      <c r="B15" s="41">
        <v>43569</v>
      </c>
      <c r="C15" s="38">
        <v>2.48</v>
      </c>
      <c r="D15" s="38"/>
      <c r="E15" s="38"/>
      <c r="F15" s="38"/>
      <c r="G15" s="37"/>
    </row>
    <row r="16" spans="1:7" s="36" customFormat="1" x14ac:dyDescent="0.35">
      <c r="A16" s="34" t="s">
        <v>45</v>
      </c>
      <c r="B16" s="40">
        <v>43570</v>
      </c>
      <c r="C16" s="35">
        <v>2.84</v>
      </c>
      <c r="D16" s="35"/>
      <c r="E16" s="35"/>
      <c r="F16" s="35"/>
      <c r="G16" s="34"/>
    </row>
    <row r="17" spans="1:7" s="39" customFormat="1" x14ac:dyDescent="0.35">
      <c r="A17" s="37" t="s">
        <v>45</v>
      </c>
      <c r="B17" s="41">
        <v>43571</v>
      </c>
      <c r="C17" s="38">
        <v>2.8450000000000002</v>
      </c>
      <c r="D17" s="38"/>
      <c r="E17" s="38"/>
      <c r="F17" s="38"/>
      <c r="G17" s="37"/>
    </row>
    <row r="18" spans="1:7" s="36" customFormat="1" x14ac:dyDescent="0.35">
      <c r="A18" s="34" t="s">
        <v>45</v>
      </c>
      <c r="B18" s="40">
        <v>43572</v>
      </c>
      <c r="C18" s="35">
        <v>2.9</v>
      </c>
      <c r="D18" s="35"/>
      <c r="E18" s="35"/>
      <c r="F18" s="35"/>
      <c r="G18" s="34"/>
    </row>
    <row r="19" spans="1:7" s="39" customFormat="1" x14ac:dyDescent="0.35">
      <c r="A19" s="37" t="s">
        <v>45</v>
      </c>
      <c r="B19" s="41">
        <v>43573</v>
      </c>
      <c r="C19" s="38">
        <v>2.46</v>
      </c>
      <c r="D19" s="38"/>
      <c r="E19" s="38"/>
      <c r="F19" s="38"/>
      <c r="G19" s="37"/>
    </row>
    <row r="20" spans="1:7" s="39" customFormat="1" x14ac:dyDescent="0.35">
      <c r="A20" s="37" t="s">
        <v>45</v>
      </c>
      <c r="B20" s="41">
        <v>43574</v>
      </c>
      <c r="C20" s="38">
        <v>2.46</v>
      </c>
      <c r="D20" s="38"/>
      <c r="E20" s="38"/>
      <c r="F20" s="38"/>
      <c r="G20" s="37"/>
    </row>
    <row r="21" spans="1:7" s="36" customFormat="1" x14ac:dyDescent="0.35">
      <c r="A21" s="34" t="s">
        <v>45</v>
      </c>
      <c r="B21" s="40">
        <v>43575</v>
      </c>
      <c r="C21" s="35">
        <v>2.46</v>
      </c>
      <c r="D21" s="35"/>
      <c r="E21" s="35"/>
      <c r="F21" s="35"/>
      <c r="G21" s="34"/>
    </row>
    <row r="22" spans="1:7" s="39" customFormat="1" x14ac:dyDescent="0.35">
      <c r="A22" s="37" t="s">
        <v>45</v>
      </c>
      <c r="B22" s="41">
        <v>43576</v>
      </c>
      <c r="C22" s="38">
        <v>2.46</v>
      </c>
      <c r="D22" s="38"/>
      <c r="E22" s="38"/>
      <c r="F22" s="38"/>
      <c r="G22" s="37"/>
    </row>
    <row r="23" spans="1:7" s="36" customFormat="1" x14ac:dyDescent="0.35">
      <c r="A23" s="34" t="s">
        <v>45</v>
      </c>
      <c r="B23" s="40">
        <v>43577</v>
      </c>
      <c r="C23" s="35">
        <v>2.06</v>
      </c>
      <c r="D23" s="35"/>
      <c r="E23" s="35"/>
      <c r="F23" s="35"/>
      <c r="G23" s="34"/>
    </row>
    <row r="24" spans="1:7" s="39" customFormat="1" x14ac:dyDescent="0.35">
      <c r="A24" s="37" t="s">
        <v>45</v>
      </c>
      <c r="B24" s="41">
        <v>43578</v>
      </c>
      <c r="C24" s="38">
        <v>2.2149999999999999</v>
      </c>
      <c r="D24" s="38"/>
      <c r="E24" s="38"/>
      <c r="F24" s="38"/>
      <c r="G24" s="37"/>
    </row>
    <row r="25" spans="1:7" s="36" customFormat="1" x14ac:dyDescent="0.35">
      <c r="A25" s="34" t="s">
        <v>45</v>
      </c>
      <c r="B25" s="40">
        <v>43579</v>
      </c>
      <c r="C25" s="35">
        <v>2.44</v>
      </c>
      <c r="D25" s="35"/>
      <c r="E25" s="35"/>
      <c r="F25" s="35"/>
      <c r="G25" s="34"/>
    </row>
    <row r="26" spans="1:7" s="39" customFormat="1" x14ac:dyDescent="0.35">
      <c r="A26" s="37" t="s">
        <v>45</v>
      </c>
      <c r="B26" s="41">
        <v>43580</v>
      </c>
      <c r="C26" s="38">
        <v>2.4950000000000001</v>
      </c>
      <c r="D26" s="38"/>
      <c r="E26" s="38"/>
      <c r="F26" s="38"/>
      <c r="G26" s="37"/>
    </row>
    <row r="27" spans="1:7" s="36" customFormat="1" x14ac:dyDescent="0.35">
      <c r="A27" s="34" t="s">
        <v>45</v>
      </c>
      <c r="B27" s="40">
        <v>43581</v>
      </c>
      <c r="C27" s="35">
        <v>1.7849999999999999</v>
      </c>
      <c r="D27" s="35"/>
      <c r="E27" s="35"/>
      <c r="F27" s="35"/>
      <c r="G27" s="34"/>
    </row>
    <row r="28" spans="1:7" s="39" customFormat="1" x14ac:dyDescent="0.35">
      <c r="A28" s="37" t="s">
        <v>45</v>
      </c>
      <c r="B28" s="41">
        <v>43582</v>
      </c>
      <c r="C28" s="38">
        <v>1.7849999999999999</v>
      </c>
      <c r="D28" s="38"/>
      <c r="E28" s="38"/>
      <c r="F28" s="38"/>
      <c r="G28" s="37"/>
    </row>
    <row r="29" spans="1:7" s="36" customFormat="1" x14ac:dyDescent="0.35">
      <c r="A29" s="34" t="s">
        <v>45</v>
      </c>
      <c r="B29" s="40">
        <v>43583</v>
      </c>
      <c r="C29" s="35">
        <v>1.7849999999999999</v>
      </c>
      <c r="D29" s="35"/>
      <c r="E29" s="35"/>
      <c r="F29" s="35"/>
      <c r="G29" s="34"/>
    </row>
    <row r="30" spans="1:7" s="39" customFormat="1" x14ac:dyDescent="0.35">
      <c r="A30" s="37" t="s">
        <v>45</v>
      </c>
      <c r="B30" s="41">
        <v>43584</v>
      </c>
      <c r="C30" s="38">
        <v>2.3650000000000002</v>
      </c>
      <c r="D30" s="38"/>
      <c r="E30" s="38"/>
      <c r="F30" s="38"/>
      <c r="G30" s="37"/>
    </row>
    <row r="31" spans="1:7" s="36" customFormat="1" x14ac:dyDescent="0.35">
      <c r="A31" s="34" t="s">
        <v>45</v>
      </c>
      <c r="B31" s="40">
        <v>43585</v>
      </c>
      <c r="C31" s="35">
        <v>2.415</v>
      </c>
      <c r="D31" s="35"/>
      <c r="E31" s="35"/>
      <c r="F31" s="35"/>
      <c r="G31" s="34"/>
    </row>
    <row r="32" spans="1:7" s="39" customFormat="1" x14ac:dyDescent="0.35">
      <c r="A32" s="37" t="s">
        <v>45</v>
      </c>
      <c r="B32" s="41">
        <v>43586</v>
      </c>
      <c r="C32" s="38">
        <v>2.4550000000000001</v>
      </c>
      <c r="D32" s="38"/>
      <c r="E32" s="38"/>
      <c r="F32" s="38"/>
      <c r="G32" s="37"/>
    </row>
    <row r="33" spans="1:7" s="36" customFormat="1" x14ac:dyDescent="0.35">
      <c r="A33" s="34" t="s">
        <v>45</v>
      </c>
      <c r="B33" s="40">
        <v>43587</v>
      </c>
      <c r="C33" s="35">
        <v>2.42</v>
      </c>
      <c r="D33" s="35"/>
      <c r="E33" s="35"/>
      <c r="F33" s="35"/>
      <c r="G33" s="34"/>
    </row>
    <row r="34" spans="1:7" s="39" customFormat="1" x14ac:dyDescent="0.35">
      <c r="A34" s="37" t="s">
        <v>45</v>
      </c>
      <c r="B34" s="41">
        <v>43588</v>
      </c>
      <c r="C34" s="38">
        <v>2.1800000000000002</v>
      </c>
      <c r="D34" s="38"/>
      <c r="E34" s="38"/>
      <c r="F34" s="38"/>
      <c r="G34" s="37"/>
    </row>
    <row r="35" spans="1:7" s="36" customFormat="1" x14ac:dyDescent="0.35">
      <c r="A35" s="34" t="s">
        <v>45</v>
      </c>
      <c r="B35" s="40">
        <v>43589</v>
      </c>
      <c r="C35" s="35">
        <v>2.1800000000000002</v>
      </c>
      <c r="D35" s="35"/>
      <c r="E35" s="35"/>
      <c r="F35" s="35"/>
      <c r="G35" s="34"/>
    </row>
    <row r="36" spans="1:7" s="39" customFormat="1" x14ac:dyDescent="0.35">
      <c r="A36" s="37" t="s">
        <v>45</v>
      </c>
      <c r="B36" s="41">
        <v>43590</v>
      </c>
      <c r="C36" s="38">
        <v>2.1800000000000002</v>
      </c>
      <c r="D36" s="38"/>
      <c r="E36" s="38"/>
      <c r="F36" s="38"/>
      <c r="G36" s="37"/>
    </row>
    <row r="37" spans="1:7" s="36" customFormat="1" x14ac:dyDescent="0.35">
      <c r="A37" s="34" t="s">
        <v>45</v>
      </c>
      <c r="B37" s="40">
        <v>43591</v>
      </c>
      <c r="C37" s="35">
        <v>2.68</v>
      </c>
      <c r="D37" s="35"/>
      <c r="E37" s="35"/>
      <c r="F37" s="35"/>
      <c r="G37" s="34"/>
    </row>
    <row r="38" spans="1:7" s="39" customFormat="1" x14ac:dyDescent="0.35">
      <c r="A38" s="37" t="s">
        <v>45</v>
      </c>
      <c r="B38" s="41">
        <v>43592</v>
      </c>
      <c r="C38" s="38">
        <v>3.1</v>
      </c>
      <c r="D38" s="38"/>
      <c r="E38" s="38"/>
      <c r="F38" s="38"/>
      <c r="G38" s="37"/>
    </row>
    <row r="39" spans="1:7" s="36" customFormat="1" x14ac:dyDescent="0.35">
      <c r="A39" s="34" t="s">
        <v>45</v>
      </c>
      <c r="B39" s="40">
        <v>43593</v>
      </c>
      <c r="C39" s="35">
        <v>2.85</v>
      </c>
      <c r="D39" s="35"/>
      <c r="E39" s="35"/>
      <c r="F39" s="35"/>
      <c r="G39" s="34"/>
    </row>
    <row r="40" spans="1:7" s="39" customFormat="1" x14ac:dyDescent="0.35">
      <c r="A40" s="37" t="s">
        <v>45</v>
      </c>
      <c r="B40" s="41">
        <v>43594</v>
      </c>
      <c r="C40" s="38">
        <v>2.8</v>
      </c>
      <c r="D40" s="38"/>
      <c r="E40" s="38"/>
      <c r="F40" s="38"/>
      <c r="G40" s="37"/>
    </row>
    <row r="41" spans="1:7" s="36" customFormat="1" x14ac:dyDescent="0.35">
      <c r="A41" s="34" t="s">
        <v>45</v>
      </c>
      <c r="B41" s="40">
        <v>43595</v>
      </c>
      <c r="C41" s="35">
        <v>2.4649999999999999</v>
      </c>
      <c r="D41" s="35"/>
      <c r="E41" s="35"/>
      <c r="F41" s="35"/>
      <c r="G41" s="34"/>
    </row>
    <row r="42" spans="1:7" s="39" customFormat="1" x14ac:dyDescent="0.35">
      <c r="A42" s="37" t="s">
        <v>45</v>
      </c>
      <c r="B42" s="41">
        <v>43596</v>
      </c>
      <c r="C42" s="38">
        <v>2.4649999999999999</v>
      </c>
      <c r="D42" s="38"/>
      <c r="E42" s="38"/>
      <c r="F42" s="38"/>
      <c r="G42" s="37"/>
    </row>
    <row r="43" spans="1:7" s="36" customFormat="1" x14ac:dyDescent="0.35">
      <c r="A43" s="34" t="s">
        <v>45</v>
      </c>
      <c r="B43" s="40">
        <v>43597</v>
      </c>
      <c r="C43" s="35">
        <v>2.4649999999999999</v>
      </c>
      <c r="D43" s="35"/>
      <c r="E43" s="35"/>
      <c r="F43" s="35"/>
      <c r="G43" s="34"/>
    </row>
    <row r="44" spans="1:7" s="39" customFormat="1" x14ac:dyDescent="0.35">
      <c r="A44" s="37" t="s">
        <v>45</v>
      </c>
      <c r="B44" s="41">
        <v>43598</v>
      </c>
      <c r="C44" s="38">
        <v>2.7650000000000001</v>
      </c>
      <c r="D44" s="38"/>
      <c r="E44" s="38"/>
      <c r="F44" s="38"/>
      <c r="G44" s="37"/>
    </row>
    <row r="45" spans="1:7" s="36" customFormat="1" x14ac:dyDescent="0.35">
      <c r="A45" s="34" t="s">
        <v>45</v>
      </c>
      <c r="B45" s="40">
        <v>43599</v>
      </c>
      <c r="C45" s="35">
        <v>3.01</v>
      </c>
      <c r="D45" s="35"/>
      <c r="E45" s="35"/>
      <c r="F45" s="35"/>
      <c r="G45" s="34"/>
    </row>
    <row r="46" spans="1:7" s="39" customFormat="1" x14ac:dyDescent="0.35">
      <c r="A46" s="37" t="s">
        <v>45</v>
      </c>
      <c r="B46" s="41">
        <v>43600</v>
      </c>
      <c r="C46" s="38">
        <v>2.9449999999999998</v>
      </c>
      <c r="D46" s="38"/>
      <c r="E46" s="38"/>
      <c r="F46" s="38"/>
      <c r="G46" s="37"/>
    </row>
    <row r="47" spans="1:7" s="36" customFormat="1" x14ac:dyDescent="0.35">
      <c r="A47" s="34" t="s">
        <v>45</v>
      </c>
      <c r="B47" s="40">
        <v>43601</v>
      </c>
      <c r="C47" s="35">
        <v>2.8149999999999999</v>
      </c>
      <c r="D47" s="35"/>
      <c r="E47" s="35"/>
      <c r="F47" s="35"/>
      <c r="G47" s="34"/>
    </row>
    <row r="48" spans="1:7" s="39" customFormat="1" x14ac:dyDescent="0.35">
      <c r="A48" s="37" t="s">
        <v>45</v>
      </c>
      <c r="B48" s="41">
        <v>43602</v>
      </c>
      <c r="C48" s="38">
        <v>2.4500000000000002</v>
      </c>
      <c r="D48" s="38"/>
      <c r="E48" s="38"/>
      <c r="F48" s="38"/>
      <c r="G48" s="37"/>
    </row>
    <row r="49" spans="1:7" s="36" customFormat="1" x14ac:dyDescent="0.35">
      <c r="A49" s="34" t="s">
        <v>45</v>
      </c>
      <c r="B49" s="40">
        <v>43603</v>
      </c>
      <c r="C49" s="35">
        <v>2.4500000000000002</v>
      </c>
      <c r="D49" s="35"/>
      <c r="E49" s="35"/>
      <c r="F49" s="35"/>
      <c r="G49" s="34"/>
    </row>
    <row r="50" spans="1:7" s="39" customFormat="1" x14ac:dyDescent="0.35">
      <c r="A50" s="37" t="s">
        <v>45</v>
      </c>
      <c r="B50" s="41">
        <v>43604</v>
      </c>
      <c r="C50" s="38">
        <v>2.4500000000000002</v>
      </c>
      <c r="D50" s="38"/>
      <c r="E50" s="38"/>
      <c r="F50" s="38"/>
      <c r="G50" s="37"/>
    </row>
    <row r="51" spans="1:7" s="36" customFormat="1" x14ac:dyDescent="0.35">
      <c r="A51" s="34" t="s">
        <v>45</v>
      </c>
      <c r="B51" s="40">
        <v>43605</v>
      </c>
      <c r="C51" s="35">
        <v>2.76</v>
      </c>
      <c r="D51" s="35"/>
      <c r="E51" s="35"/>
      <c r="F51" s="35"/>
      <c r="G51" s="34"/>
    </row>
    <row r="52" spans="1:7" s="39" customFormat="1" x14ac:dyDescent="0.35">
      <c r="A52" s="37" t="s">
        <v>45</v>
      </c>
      <c r="B52" s="41">
        <v>43606</v>
      </c>
      <c r="C52" s="38">
        <v>2.7949999999999999</v>
      </c>
      <c r="D52" s="38"/>
      <c r="E52" s="38"/>
      <c r="F52" s="38"/>
      <c r="G52" s="37"/>
    </row>
    <row r="53" spans="1:7" s="36" customFormat="1" x14ac:dyDescent="0.35">
      <c r="A53" s="34" t="s">
        <v>45</v>
      </c>
      <c r="B53" s="40">
        <v>43607</v>
      </c>
      <c r="C53" s="35">
        <v>2.7349999999999999</v>
      </c>
      <c r="D53" s="35"/>
      <c r="E53" s="35"/>
      <c r="F53" s="35"/>
      <c r="G53" s="34"/>
    </row>
    <row r="54" spans="1:7" s="39" customFormat="1" x14ac:dyDescent="0.35">
      <c r="A54" s="37" t="s">
        <v>45</v>
      </c>
      <c r="B54" s="41">
        <v>43608</v>
      </c>
      <c r="C54" s="38">
        <v>2.75</v>
      </c>
      <c r="D54" s="38"/>
      <c r="E54" s="38"/>
      <c r="F54" s="38"/>
      <c r="G54" s="37"/>
    </row>
    <row r="55" spans="1:7" s="36" customFormat="1" x14ac:dyDescent="0.35">
      <c r="A55" s="34" t="s">
        <v>45</v>
      </c>
      <c r="B55" s="40">
        <v>43609</v>
      </c>
      <c r="C55" s="35">
        <v>2.5099999999999998</v>
      </c>
      <c r="D55" s="35"/>
      <c r="E55" s="35"/>
      <c r="F55" s="35"/>
      <c r="G55" s="34"/>
    </row>
    <row r="56" spans="1:7" s="39" customFormat="1" x14ac:dyDescent="0.35">
      <c r="A56" s="37" t="s">
        <v>45</v>
      </c>
      <c r="B56" s="41">
        <v>43610</v>
      </c>
      <c r="C56" s="38">
        <v>2.5099999999999998</v>
      </c>
      <c r="D56" s="38"/>
      <c r="E56" s="38"/>
      <c r="F56" s="38"/>
      <c r="G56" s="37"/>
    </row>
    <row r="57" spans="1:7" s="36" customFormat="1" x14ac:dyDescent="0.35">
      <c r="A57" s="34" t="s">
        <v>45</v>
      </c>
      <c r="B57" s="40">
        <v>43611</v>
      </c>
      <c r="C57" s="35">
        <v>2.5099999999999998</v>
      </c>
      <c r="D57" s="35"/>
      <c r="E57" s="35"/>
      <c r="F57" s="35"/>
      <c r="G57" s="34"/>
    </row>
    <row r="58" spans="1:7" s="39" customFormat="1" x14ac:dyDescent="0.35">
      <c r="A58" s="37" t="s">
        <v>45</v>
      </c>
      <c r="B58" s="41">
        <v>43612</v>
      </c>
      <c r="C58" s="38">
        <v>2.5099999999999998</v>
      </c>
      <c r="D58" s="38"/>
      <c r="E58" s="38"/>
      <c r="F58" s="38"/>
      <c r="G58" s="37"/>
    </row>
    <row r="59" spans="1:7" s="36" customFormat="1" x14ac:dyDescent="0.35">
      <c r="A59" s="34" t="s">
        <v>45</v>
      </c>
      <c r="B59" s="40">
        <v>43613</v>
      </c>
      <c r="C59" s="35">
        <v>2.5249999999999999</v>
      </c>
      <c r="D59" s="35"/>
      <c r="E59" s="35"/>
      <c r="F59" s="35"/>
      <c r="G59" s="34"/>
    </row>
    <row r="60" spans="1:7" s="39" customFormat="1" x14ac:dyDescent="0.35">
      <c r="A60" s="37" t="s">
        <v>45</v>
      </c>
      <c r="B60" s="41">
        <v>43614</v>
      </c>
      <c r="C60" s="38">
        <v>2.4950000000000001</v>
      </c>
      <c r="D60" s="38"/>
      <c r="E60" s="38"/>
      <c r="F60" s="38"/>
      <c r="G60" s="37"/>
    </row>
    <row r="61" spans="1:7" s="36" customFormat="1" x14ac:dyDescent="0.35">
      <c r="A61" s="34" t="s">
        <v>45</v>
      </c>
      <c r="B61" s="40">
        <v>43615</v>
      </c>
      <c r="C61" s="35">
        <v>2.4300000000000002</v>
      </c>
      <c r="D61" s="35"/>
      <c r="E61" s="35"/>
      <c r="F61" s="35"/>
      <c r="G61" s="34"/>
    </row>
    <row r="62" spans="1:7" s="39" customFormat="1" x14ac:dyDescent="0.35">
      <c r="A62" s="37" t="s">
        <v>45</v>
      </c>
      <c r="B62" s="41">
        <v>43616</v>
      </c>
      <c r="C62" s="38">
        <v>3.0449999999999999</v>
      </c>
      <c r="D62" s="38"/>
      <c r="E62" s="38"/>
      <c r="F62" s="38"/>
      <c r="G62" s="37"/>
    </row>
    <row r="63" spans="1:7" s="36" customFormat="1" x14ac:dyDescent="0.35">
      <c r="A63" s="34" t="s">
        <v>45</v>
      </c>
      <c r="B63" s="40">
        <v>43617</v>
      </c>
      <c r="C63" s="35">
        <v>3.0449999999999999</v>
      </c>
      <c r="D63" s="35"/>
      <c r="E63" s="35"/>
      <c r="F63" s="35"/>
      <c r="G63" s="34"/>
    </row>
    <row r="64" spans="1:7" s="39" customFormat="1" x14ac:dyDescent="0.35">
      <c r="A64" s="37" t="s">
        <v>45</v>
      </c>
      <c r="B64" s="41">
        <v>43618</v>
      </c>
      <c r="C64" s="38">
        <v>3.0449999999999999</v>
      </c>
      <c r="D64" s="38"/>
      <c r="E64" s="38"/>
      <c r="F64" s="38"/>
      <c r="G64" s="37"/>
    </row>
    <row r="65" spans="1:7" s="36" customFormat="1" x14ac:dyDescent="0.35">
      <c r="A65" s="34" t="s">
        <v>45</v>
      </c>
      <c r="B65" s="40">
        <v>43619</v>
      </c>
      <c r="C65" s="35">
        <v>2.63</v>
      </c>
      <c r="D65" s="35"/>
      <c r="E65" s="35"/>
      <c r="F65" s="35"/>
      <c r="G65" s="34"/>
    </row>
    <row r="66" spans="1:7" s="39" customFormat="1" x14ac:dyDescent="0.35">
      <c r="A66" s="37" t="s">
        <v>45</v>
      </c>
      <c r="B66" s="41">
        <v>43620</v>
      </c>
      <c r="C66" s="38">
        <v>2.8149999999999999</v>
      </c>
      <c r="D66" s="38"/>
      <c r="E66" s="38"/>
      <c r="F66" s="38"/>
      <c r="G66" s="37"/>
    </row>
    <row r="67" spans="1:7" s="36" customFormat="1" x14ac:dyDescent="0.35">
      <c r="A67" s="34" t="s">
        <v>45</v>
      </c>
      <c r="B67" s="40">
        <v>43621</v>
      </c>
      <c r="C67" s="35">
        <v>3.05</v>
      </c>
      <c r="D67" s="35"/>
      <c r="E67" s="35"/>
      <c r="F67" s="35"/>
      <c r="G67" s="34"/>
    </row>
    <row r="68" spans="1:7" s="39" customFormat="1" x14ac:dyDescent="0.35">
      <c r="A68" s="37" t="s">
        <v>45</v>
      </c>
      <c r="B68" s="41">
        <v>43622</v>
      </c>
      <c r="C68" s="38">
        <v>2.66</v>
      </c>
      <c r="D68" s="38"/>
      <c r="E68" s="38"/>
      <c r="F68" s="38"/>
      <c r="G68" s="37"/>
    </row>
    <row r="69" spans="1:7" s="36" customFormat="1" x14ac:dyDescent="0.35">
      <c r="A69" s="34" t="s">
        <v>45</v>
      </c>
      <c r="B69" s="40">
        <v>43623</v>
      </c>
      <c r="C69" s="35">
        <v>1.85</v>
      </c>
      <c r="D69" s="35"/>
      <c r="E69" s="35"/>
      <c r="F69" s="35"/>
      <c r="G69" s="34"/>
    </row>
    <row r="70" spans="1:7" s="39" customFormat="1" x14ac:dyDescent="0.35">
      <c r="A70" s="37" t="s">
        <v>45</v>
      </c>
      <c r="B70" s="41">
        <v>43624</v>
      </c>
      <c r="C70" s="38">
        <v>1.85</v>
      </c>
      <c r="D70" s="38"/>
      <c r="E70" s="38"/>
      <c r="F70" s="38"/>
      <c r="G70" s="37"/>
    </row>
    <row r="71" spans="1:7" s="36" customFormat="1" x14ac:dyDescent="0.35">
      <c r="A71" s="34" t="s">
        <v>45</v>
      </c>
      <c r="B71" s="40">
        <v>43625</v>
      </c>
      <c r="C71" s="35">
        <v>1.85</v>
      </c>
      <c r="D71" s="35"/>
      <c r="E71" s="35"/>
      <c r="F71" s="35"/>
      <c r="G71" s="34"/>
    </row>
    <row r="72" spans="1:7" s="39" customFormat="1" x14ac:dyDescent="0.35">
      <c r="A72" s="37" t="s">
        <v>45</v>
      </c>
      <c r="B72" s="41">
        <v>43626</v>
      </c>
      <c r="C72" s="38">
        <v>3.2650000000000001</v>
      </c>
      <c r="D72" s="38"/>
      <c r="E72" s="38"/>
      <c r="F72" s="38"/>
      <c r="G72" s="37"/>
    </row>
    <row r="73" spans="1:7" s="36" customFormat="1" x14ac:dyDescent="0.35">
      <c r="A73" s="34" t="s">
        <v>45</v>
      </c>
      <c r="B73" s="40">
        <v>43627</v>
      </c>
      <c r="C73" s="35">
        <v>3.5950000000000002</v>
      </c>
      <c r="D73" s="35"/>
      <c r="E73" s="35"/>
      <c r="F73" s="35"/>
      <c r="G73" s="34"/>
    </row>
    <row r="74" spans="1:7" s="39" customFormat="1" x14ac:dyDescent="0.35">
      <c r="A74" s="37" t="s">
        <v>45</v>
      </c>
      <c r="B74" s="41">
        <v>43628</v>
      </c>
      <c r="C74" s="38">
        <v>3.03</v>
      </c>
      <c r="D74" s="38"/>
      <c r="E74" s="38"/>
      <c r="F74" s="38"/>
      <c r="G74" s="37"/>
    </row>
    <row r="75" spans="1:7" s="36" customFormat="1" x14ac:dyDescent="0.35">
      <c r="A75" s="34" t="s">
        <v>45</v>
      </c>
      <c r="B75" s="40">
        <v>43629</v>
      </c>
      <c r="C75" s="35">
        <v>2.5950000000000002</v>
      </c>
      <c r="D75" s="35"/>
      <c r="E75" s="35"/>
      <c r="F75" s="35"/>
      <c r="G75" s="34"/>
    </row>
    <row r="76" spans="1:7" s="39" customFormat="1" x14ac:dyDescent="0.35">
      <c r="A76" s="37" t="s">
        <v>45</v>
      </c>
      <c r="B76" s="41">
        <v>43630</v>
      </c>
      <c r="C76" s="38">
        <v>2.0299999999999998</v>
      </c>
      <c r="D76" s="38"/>
      <c r="E76" s="38"/>
      <c r="F76" s="38"/>
      <c r="G76" s="37"/>
    </row>
    <row r="77" spans="1:7" s="36" customFormat="1" x14ac:dyDescent="0.35">
      <c r="A77" s="34" t="s">
        <v>45</v>
      </c>
      <c r="B77" s="40">
        <v>43631</v>
      </c>
      <c r="C77" s="35">
        <v>2.0299999999999998</v>
      </c>
      <c r="D77" s="35"/>
      <c r="E77" s="35"/>
      <c r="F77" s="35"/>
      <c r="G77" s="34"/>
    </row>
    <row r="78" spans="1:7" s="39" customFormat="1" x14ac:dyDescent="0.35">
      <c r="A78" s="37" t="s">
        <v>45</v>
      </c>
      <c r="B78" s="41">
        <v>43632</v>
      </c>
      <c r="C78" s="38">
        <v>2.0299999999999998</v>
      </c>
      <c r="D78" s="38"/>
      <c r="E78" s="38"/>
      <c r="F78" s="38"/>
      <c r="G78" s="37"/>
    </row>
    <row r="79" spans="1:7" s="36" customFormat="1" x14ac:dyDescent="0.35">
      <c r="A79" s="34" t="s">
        <v>45</v>
      </c>
      <c r="B79" s="40">
        <v>43633</v>
      </c>
      <c r="C79" s="35">
        <v>2.59</v>
      </c>
      <c r="D79" s="35"/>
      <c r="E79" s="35"/>
      <c r="F79" s="35"/>
      <c r="G79" s="34"/>
    </row>
    <row r="80" spans="1:7" s="39" customFormat="1" x14ac:dyDescent="0.35">
      <c r="A80" s="37" t="s">
        <v>45</v>
      </c>
      <c r="B80" s="41">
        <v>43634</v>
      </c>
      <c r="C80" s="38">
        <v>2.4900000000000002</v>
      </c>
      <c r="D80" s="38"/>
      <c r="E80" s="38"/>
      <c r="F80" s="38"/>
      <c r="G80" s="37"/>
    </row>
    <row r="81" spans="1:7" s="36" customFormat="1" x14ac:dyDescent="0.35">
      <c r="A81" s="34" t="s">
        <v>45</v>
      </c>
      <c r="B81" s="40">
        <v>43635</v>
      </c>
      <c r="C81" s="35">
        <v>2.4</v>
      </c>
      <c r="D81" s="35"/>
      <c r="E81" s="35"/>
      <c r="F81" s="35"/>
      <c r="G81" s="34"/>
    </row>
    <row r="82" spans="1:7" s="39" customFormat="1" x14ac:dyDescent="0.35">
      <c r="A82" s="37" t="s">
        <v>45</v>
      </c>
      <c r="B82" s="41">
        <v>43636</v>
      </c>
      <c r="C82" s="38">
        <v>1.835</v>
      </c>
      <c r="D82" s="38"/>
      <c r="E82" s="38"/>
      <c r="F82" s="38"/>
      <c r="G82" s="37"/>
    </row>
    <row r="83" spans="1:7" s="36" customFormat="1" x14ac:dyDescent="0.35">
      <c r="A83" s="34" t="s">
        <v>45</v>
      </c>
      <c r="B83" s="40">
        <v>43637</v>
      </c>
      <c r="C83" s="35">
        <v>1.1399999999999999</v>
      </c>
      <c r="D83" s="35"/>
      <c r="E83" s="35"/>
      <c r="F83" s="35"/>
      <c r="G83" s="34"/>
    </row>
    <row r="84" spans="1:7" s="39" customFormat="1" x14ac:dyDescent="0.35">
      <c r="A84" s="37" t="s">
        <v>45</v>
      </c>
      <c r="B84" s="41">
        <v>43638</v>
      </c>
      <c r="C84" s="38">
        <v>1.1399999999999999</v>
      </c>
      <c r="D84" s="38"/>
      <c r="E84" s="38"/>
      <c r="F84" s="38"/>
      <c r="G84" s="37"/>
    </row>
    <row r="85" spans="1:7" s="36" customFormat="1" x14ac:dyDescent="0.35">
      <c r="A85" s="34" t="s">
        <v>45</v>
      </c>
      <c r="B85" s="40">
        <v>43639</v>
      </c>
      <c r="C85" s="35">
        <v>1.1399999999999999</v>
      </c>
      <c r="D85" s="35"/>
      <c r="E85" s="35"/>
      <c r="F85" s="35"/>
      <c r="G85" s="34"/>
    </row>
    <row r="86" spans="1:7" s="39" customFormat="1" x14ac:dyDescent="0.35">
      <c r="A86" s="37" t="s">
        <v>45</v>
      </c>
      <c r="B86" s="41">
        <v>43640</v>
      </c>
      <c r="C86" s="38">
        <v>2.21</v>
      </c>
      <c r="D86" s="38"/>
      <c r="E86" s="38"/>
      <c r="F86" s="38"/>
      <c r="G86" s="37"/>
    </row>
    <row r="87" spans="1:7" s="36" customFormat="1" x14ac:dyDescent="0.35">
      <c r="A87" s="34" t="s">
        <v>45</v>
      </c>
      <c r="B87" s="40">
        <v>43641</v>
      </c>
      <c r="C87" s="35">
        <v>2.1549999999999998</v>
      </c>
      <c r="D87" s="35"/>
      <c r="E87" s="35"/>
      <c r="F87" s="35"/>
      <c r="G87" s="34"/>
    </row>
    <row r="88" spans="1:7" s="39" customFormat="1" x14ac:dyDescent="0.35">
      <c r="A88" s="37" t="s">
        <v>45</v>
      </c>
      <c r="B88" s="41">
        <v>43642</v>
      </c>
      <c r="C88" s="38">
        <v>1.96</v>
      </c>
      <c r="D88" s="38"/>
      <c r="E88" s="38"/>
      <c r="F88" s="38"/>
      <c r="G88" s="37"/>
    </row>
    <row r="89" spans="1:7" s="36" customFormat="1" x14ac:dyDescent="0.35">
      <c r="A89" s="34" t="s">
        <v>45</v>
      </c>
      <c r="B89" s="40">
        <v>43643</v>
      </c>
      <c r="C89" s="35">
        <v>1.77</v>
      </c>
      <c r="D89" s="35"/>
      <c r="E89" s="35"/>
      <c r="F89" s="35"/>
      <c r="G89" s="34"/>
    </row>
    <row r="90" spans="1:7" s="39" customFormat="1" x14ac:dyDescent="0.35">
      <c r="A90" s="37" t="s">
        <v>45</v>
      </c>
      <c r="B90" s="41">
        <v>43644</v>
      </c>
      <c r="C90" s="38">
        <v>2.335</v>
      </c>
      <c r="D90" s="38"/>
      <c r="E90" s="38"/>
      <c r="F90" s="38"/>
      <c r="G90" s="37"/>
    </row>
    <row r="91" spans="1:7" s="36" customFormat="1" x14ac:dyDescent="0.35">
      <c r="A91" s="34" t="s">
        <v>45</v>
      </c>
      <c r="B91" s="40">
        <v>43645</v>
      </c>
      <c r="C91" s="35">
        <v>2.335</v>
      </c>
      <c r="D91" s="35"/>
      <c r="E91" s="35"/>
      <c r="F91" s="35"/>
      <c r="G91" s="34"/>
    </row>
    <row r="92" spans="1:7" s="39" customFormat="1" x14ac:dyDescent="0.35">
      <c r="A92" s="37" t="s">
        <v>45</v>
      </c>
      <c r="B92" s="41">
        <v>43646</v>
      </c>
      <c r="C92" s="38">
        <v>2.335</v>
      </c>
      <c r="D92" s="38"/>
      <c r="E92" s="38"/>
      <c r="F92" s="38"/>
      <c r="G92" s="37"/>
    </row>
    <row r="93" spans="1:7" s="36" customFormat="1" x14ac:dyDescent="0.35">
      <c r="A93" s="34" t="s">
        <v>45</v>
      </c>
      <c r="B93" s="40">
        <v>43647</v>
      </c>
      <c r="C93" s="35">
        <v>2.0350000000000001</v>
      </c>
      <c r="D93" s="35"/>
      <c r="E93" s="35"/>
      <c r="F93" s="35"/>
      <c r="G93" s="34"/>
    </row>
    <row r="94" spans="1:7" s="39" customFormat="1" x14ac:dyDescent="0.35">
      <c r="A94" s="37" t="s">
        <v>45</v>
      </c>
      <c r="B94" s="41">
        <v>43648</v>
      </c>
      <c r="C94" s="38">
        <v>1.865</v>
      </c>
      <c r="D94" s="38"/>
      <c r="E94" s="38"/>
      <c r="F94" s="38"/>
      <c r="G94" s="37"/>
    </row>
    <row r="95" spans="1:7" s="36" customFormat="1" x14ac:dyDescent="0.35">
      <c r="A95" s="34" t="s">
        <v>45</v>
      </c>
      <c r="B95" s="40">
        <v>43649</v>
      </c>
      <c r="C95" s="35">
        <v>1.875</v>
      </c>
      <c r="D95" s="35"/>
      <c r="E95" s="35"/>
      <c r="F95" s="35"/>
      <c r="G95" s="34"/>
    </row>
    <row r="96" spans="1:7" s="39" customFormat="1" x14ac:dyDescent="0.35">
      <c r="A96" s="37" t="s">
        <v>45</v>
      </c>
      <c r="B96" s="41">
        <v>43650</v>
      </c>
      <c r="C96" s="38">
        <v>1.875</v>
      </c>
      <c r="D96" s="38"/>
      <c r="E96" s="38"/>
      <c r="F96" s="38"/>
      <c r="G96" s="37"/>
    </row>
    <row r="97" spans="1:7" s="36" customFormat="1" x14ac:dyDescent="0.35">
      <c r="A97" s="34" t="s">
        <v>45</v>
      </c>
      <c r="B97" s="40">
        <v>43651</v>
      </c>
      <c r="C97" s="35">
        <v>1.875</v>
      </c>
      <c r="D97" s="35"/>
      <c r="E97" s="35"/>
      <c r="F97" s="35"/>
      <c r="G97" s="34"/>
    </row>
    <row r="98" spans="1:7" s="39" customFormat="1" x14ac:dyDescent="0.35">
      <c r="A98" s="37" t="s">
        <v>45</v>
      </c>
      <c r="B98" s="41">
        <v>43652</v>
      </c>
      <c r="C98" s="38">
        <v>1.875</v>
      </c>
      <c r="D98" s="38"/>
      <c r="E98" s="38"/>
      <c r="F98" s="38"/>
      <c r="G98" s="37"/>
    </row>
    <row r="99" spans="1:7" s="36" customFormat="1" x14ac:dyDescent="0.35">
      <c r="A99" s="34" t="s">
        <v>45</v>
      </c>
      <c r="B99" s="40">
        <v>43653</v>
      </c>
      <c r="C99" s="35">
        <v>1.875</v>
      </c>
      <c r="D99" s="35"/>
      <c r="E99" s="35"/>
      <c r="F99" s="35"/>
      <c r="G99" s="34"/>
    </row>
    <row r="100" spans="1:7" s="39" customFormat="1" x14ac:dyDescent="0.35">
      <c r="A100" s="37" t="s">
        <v>45</v>
      </c>
      <c r="B100" s="41">
        <v>43654</v>
      </c>
      <c r="C100" s="38">
        <v>2.35</v>
      </c>
      <c r="D100" s="38"/>
      <c r="E100" s="38"/>
      <c r="F100" s="38"/>
      <c r="G100" s="37"/>
    </row>
    <row r="101" spans="1:7" s="36" customFormat="1" x14ac:dyDescent="0.35">
      <c r="A101" s="34" t="s">
        <v>45</v>
      </c>
      <c r="B101" s="40">
        <v>43655</v>
      </c>
      <c r="C101" s="35">
        <v>2.1349999999999998</v>
      </c>
      <c r="D101" s="35"/>
      <c r="E101" s="35"/>
      <c r="F101" s="35"/>
      <c r="G101" s="34"/>
    </row>
    <row r="102" spans="1:7" s="39" customFormat="1" x14ac:dyDescent="0.35">
      <c r="A102" s="37" t="s">
        <v>45</v>
      </c>
      <c r="B102" s="41">
        <v>43656</v>
      </c>
      <c r="C102" s="38">
        <v>2.52</v>
      </c>
      <c r="D102" s="38"/>
      <c r="E102" s="38"/>
      <c r="F102" s="38"/>
      <c r="G102" s="37"/>
    </row>
    <row r="103" spans="1:7" s="36" customFormat="1" x14ac:dyDescent="0.35">
      <c r="A103" s="34" t="s">
        <v>45</v>
      </c>
      <c r="B103" s="40">
        <v>43657</v>
      </c>
      <c r="C103" s="35">
        <v>2.95</v>
      </c>
      <c r="D103" s="35"/>
      <c r="E103" s="35"/>
      <c r="F103" s="35"/>
      <c r="G103" s="34"/>
    </row>
    <row r="104" spans="1:7" s="39" customFormat="1" x14ac:dyDescent="0.35">
      <c r="A104" s="37" t="s">
        <v>45</v>
      </c>
      <c r="B104" s="41">
        <v>43658</v>
      </c>
      <c r="C104" s="38">
        <v>2.9950000000000001</v>
      </c>
      <c r="D104" s="38"/>
      <c r="E104" s="38"/>
      <c r="F104" s="38"/>
      <c r="G104" s="37"/>
    </row>
    <row r="105" spans="1:7" s="36" customFormat="1" x14ac:dyDescent="0.35">
      <c r="A105" s="34" t="s">
        <v>45</v>
      </c>
      <c r="B105" s="40">
        <v>43659</v>
      </c>
      <c r="C105" s="35">
        <v>2.9950000000000001</v>
      </c>
      <c r="D105" s="35"/>
      <c r="E105" s="35"/>
      <c r="F105" s="35"/>
      <c r="G105" s="34"/>
    </row>
    <row r="106" spans="1:7" s="39" customFormat="1" x14ac:dyDescent="0.35">
      <c r="A106" s="37" t="s">
        <v>45</v>
      </c>
      <c r="B106" s="41">
        <v>43660</v>
      </c>
      <c r="C106" s="38">
        <v>2.9950000000000001</v>
      </c>
      <c r="D106" s="38"/>
      <c r="E106" s="38"/>
      <c r="F106" s="38"/>
      <c r="G106" s="37"/>
    </row>
    <row r="107" spans="1:7" s="36" customFormat="1" x14ac:dyDescent="0.35">
      <c r="A107" s="34" t="s">
        <v>45</v>
      </c>
      <c r="B107" s="40">
        <v>43661</v>
      </c>
      <c r="C107" s="35">
        <v>2.895</v>
      </c>
      <c r="D107" s="35"/>
      <c r="E107" s="35"/>
      <c r="F107" s="35"/>
      <c r="G107" s="34"/>
    </row>
    <row r="108" spans="1:7" s="39" customFormat="1" x14ac:dyDescent="0.35">
      <c r="A108" s="37" t="s">
        <v>45</v>
      </c>
      <c r="B108" s="41">
        <v>43662</v>
      </c>
      <c r="C108" s="38">
        <v>2.74</v>
      </c>
      <c r="D108" s="38"/>
      <c r="E108" s="38"/>
      <c r="F108" s="38"/>
      <c r="G108" s="37"/>
    </row>
    <row r="109" spans="1:7" s="36" customFormat="1" x14ac:dyDescent="0.35">
      <c r="A109" s="34" t="s">
        <v>45</v>
      </c>
      <c r="B109" s="40">
        <v>43663</v>
      </c>
      <c r="C109" s="35">
        <v>2.6850000000000001</v>
      </c>
      <c r="D109" s="35"/>
      <c r="E109" s="35"/>
      <c r="F109" s="35"/>
      <c r="G109" s="34"/>
    </row>
    <row r="110" spans="1:7" s="39" customFormat="1" x14ac:dyDescent="0.35">
      <c r="A110" s="37" t="s">
        <v>45</v>
      </c>
      <c r="B110" s="41">
        <v>43664</v>
      </c>
      <c r="C110" s="38">
        <v>2.5950000000000002</v>
      </c>
      <c r="D110" s="38"/>
      <c r="E110" s="38"/>
      <c r="F110" s="38"/>
      <c r="G110" s="37"/>
    </row>
    <row r="111" spans="1:7" s="36" customFormat="1" x14ac:dyDescent="0.35">
      <c r="A111" s="34" t="s">
        <v>45</v>
      </c>
      <c r="B111" s="40">
        <v>43665</v>
      </c>
      <c r="C111" s="35">
        <v>2.1800000000000002</v>
      </c>
      <c r="D111" s="35"/>
      <c r="E111" s="35"/>
      <c r="F111" s="35"/>
      <c r="G111" s="34"/>
    </row>
    <row r="112" spans="1:7" s="39" customFormat="1" x14ac:dyDescent="0.35">
      <c r="A112" s="37" t="s">
        <v>45</v>
      </c>
      <c r="B112" s="41">
        <v>43666</v>
      </c>
      <c r="C112" s="38">
        <v>2.1800000000000002</v>
      </c>
      <c r="D112" s="38"/>
      <c r="E112" s="38"/>
      <c r="F112" s="38"/>
      <c r="G112" s="37"/>
    </row>
    <row r="113" spans="1:7" s="36" customFormat="1" x14ac:dyDescent="0.35">
      <c r="A113" s="34" t="s">
        <v>45</v>
      </c>
      <c r="B113" s="40">
        <v>43667</v>
      </c>
      <c r="C113" s="35">
        <v>2.1800000000000002</v>
      </c>
      <c r="D113" s="35"/>
      <c r="E113" s="35"/>
      <c r="F113" s="35"/>
      <c r="G113" s="34"/>
    </row>
    <row r="114" spans="1:7" s="39" customFormat="1" x14ac:dyDescent="0.35">
      <c r="A114" s="37" t="s">
        <v>45</v>
      </c>
      <c r="B114" s="41">
        <v>43668</v>
      </c>
      <c r="C114" s="38">
        <v>3.7149999999999999</v>
      </c>
      <c r="D114" s="38"/>
      <c r="E114" s="38"/>
      <c r="F114" s="38"/>
      <c r="G114" s="37"/>
    </row>
    <row r="115" spans="1:7" s="36" customFormat="1" x14ac:dyDescent="0.35">
      <c r="A115" s="34" t="s">
        <v>45</v>
      </c>
      <c r="B115" s="40">
        <v>43669</v>
      </c>
      <c r="C115" s="35">
        <v>3.49</v>
      </c>
      <c r="D115" s="35"/>
      <c r="E115" s="35"/>
      <c r="F115" s="35"/>
      <c r="G115" s="34"/>
    </row>
    <row r="116" spans="1:7" s="39" customFormat="1" x14ac:dyDescent="0.35">
      <c r="A116" s="37" t="s">
        <v>45</v>
      </c>
      <c r="B116" s="41">
        <v>43670</v>
      </c>
      <c r="C116" s="38">
        <v>3.585</v>
      </c>
      <c r="D116" s="38"/>
      <c r="E116" s="38"/>
      <c r="F116" s="38"/>
      <c r="G116" s="37"/>
    </row>
    <row r="117" spans="1:7" s="36" customFormat="1" x14ac:dyDescent="0.35">
      <c r="A117" s="34" t="s">
        <v>45</v>
      </c>
      <c r="B117" s="40">
        <v>43671</v>
      </c>
      <c r="C117" s="35">
        <v>3.54</v>
      </c>
      <c r="D117" s="35"/>
      <c r="E117" s="35"/>
      <c r="F117" s="35"/>
      <c r="G117" s="34"/>
    </row>
    <row r="118" spans="1:7" s="39" customFormat="1" x14ac:dyDescent="0.35">
      <c r="A118" s="37" t="s">
        <v>45</v>
      </c>
      <c r="B118" s="41">
        <v>43672</v>
      </c>
      <c r="C118" s="38">
        <v>2.96</v>
      </c>
      <c r="D118" s="38"/>
      <c r="E118" s="38"/>
      <c r="F118" s="38"/>
      <c r="G118" s="37"/>
    </row>
    <row r="119" spans="1:7" s="36" customFormat="1" x14ac:dyDescent="0.35">
      <c r="A119" s="34" t="s">
        <v>45</v>
      </c>
      <c r="B119" s="40">
        <v>43673</v>
      </c>
      <c r="C119" s="35">
        <v>2.96</v>
      </c>
      <c r="D119" s="35"/>
      <c r="E119" s="35"/>
      <c r="F119" s="35"/>
      <c r="G119" s="34"/>
    </row>
    <row r="120" spans="1:7" s="39" customFormat="1" x14ac:dyDescent="0.35">
      <c r="A120" s="37" t="s">
        <v>45</v>
      </c>
      <c r="B120" s="41">
        <v>43674</v>
      </c>
      <c r="C120" s="38">
        <v>2.96</v>
      </c>
      <c r="D120" s="38"/>
      <c r="E120" s="38"/>
      <c r="F120" s="38"/>
      <c r="G120" s="37"/>
    </row>
    <row r="121" spans="1:7" s="36" customFormat="1" x14ac:dyDescent="0.35">
      <c r="A121" s="34" t="s">
        <v>45</v>
      </c>
      <c r="B121" s="40">
        <v>43675</v>
      </c>
      <c r="C121" s="35">
        <v>3.11</v>
      </c>
      <c r="D121" s="35"/>
      <c r="E121" s="35"/>
      <c r="F121" s="35"/>
      <c r="G121" s="34"/>
    </row>
    <row r="122" spans="1:7" s="39" customFormat="1" x14ac:dyDescent="0.35">
      <c r="A122" s="37" t="s">
        <v>45</v>
      </c>
      <c r="B122" s="41">
        <v>43676</v>
      </c>
      <c r="C122" s="38">
        <v>3</v>
      </c>
      <c r="D122" s="38"/>
      <c r="E122" s="38"/>
      <c r="F122" s="38"/>
      <c r="G122" s="37"/>
    </row>
    <row r="123" spans="1:7" s="36" customFormat="1" x14ac:dyDescent="0.35">
      <c r="A123" s="34" t="s">
        <v>45</v>
      </c>
      <c r="B123" s="40">
        <v>43677</v>
      </c>
      <c r="C123" s="35">
        <v>2.95</v>
      </c>
      <c r="D123" s="35"/>
      <c r="E123" s="35"/>
      <c r="F123" s="35"/>
      <c r="G123" s="34"/>
    </row>
    <row r="124" spans="1:7" s="39" customFormat="1" x14ac:dyDescent="0.35">
      <c r="A124" s="37" t="s">
        <v>45</v>
      </c>
      <c r="B124" s="41">
        <v>43678</v>
      </c>
      <c r="C124" s="38">
        <v>3.0350000000000001</v>
      </c>
      <c r="D124" s="38"/>
      <c r="E124" s="38"/>
      <c r="F124" s="38"/>
      <c r="G124" s="37"/>
    </row>
    <row r="125" spans="1:7" s="36" customFormat="1" x14ac:dyDescent="0.35">
      <c r="A125" s="34" t="s">
        <v>45</v>
      </c>
      <c r="B125" s="40">
        <v>43679</v>
      </c>
      <c r="C125" s="35">
        <v>2.96</v>
      </c>
      <c r="D125" s="35"/>
      <c r="E125" s="35"/>
      <c r="F125" s="35"/>
      <c r="G125" s="34"/>
    </row>
    <row r="126" spans="1:7" s="39" customFormat="1" x14ac:dyDescent="0.35">
      <c r="A126" s="37" t="s">
        <v>45</v>
      </c>
      <c r="B126" s="41">
        <v>43680</v>
      </c>
      <c r="C126" s="38">
        <v>2.96</v>
      </c>
      <c r="D126" s="38"/>
      <c r="E126" s="38"/>
      <c r="F126" s="38"/>
      <c r="G126" s="37"/>
    </row>
    <row r="127" spans="1:7" s="36" customFormat="1" x14ac:dyDescent="0.35">
      <c r="A127" s="34" t="s">
        <v>45</v>
      </c>
      <c r="B127" s="40">
        <v>43681</v>
      </c>
      <c r="C127" s="35">
        <v>2.96</v>
      </c>
      <c r="D127" s="35"/>
      <c r="E127" s="35"/>
      <c r="F127" s="35"/>
      <c r="G127" s="34"/>
    </row>
    <row r="128" spans="1:7" s="39" customFormat="1" x14ac:dyDescent="0.35">
      <c r="A128" s="37" t="s">
        <v>45</v>
      </c>
      <c r="B128" s="41">
        <v>43682</v>
      </c>
      <c r="C128" s="38">
        <v>3.1749999999999998</v>
      </c>
      <c r="D128" s="38"/>
      <c r="E128" s="38"/>
      <c r="F128" s="38"/>
      <c r="G128" s="37"/>
    </row>
    <row r="129" spans="1:7" s="36" customFormat="1" x14ac:dyDescent="0.35">
      <c r="A129" s="34" t="s">
        <v>45</v>
      </c>
      <c r="B129" s="40">
        <v>43683</v>
      </c>
      <c r="C129" s="35">
        <v>3.1949999999999998</v>
      </c>
      <c r="D129" s="35"/>
      <c r="E129" s="35"/>
      <c r="F129" s="35"/>
      <c r="G129" s="34"/>
    </row>
    <row r="130" spans="1:7" s="39" customFormat="1" x14ac:dyDescent="0.35">
      <c r="A130" s="37" t="s">
        <v>45</v>
      </c>
      <c r="B130" s="41">
        <v>43684</v>
      </c>
      <c r="C130" s="38">
        <v>3.0150000000000001</v>
      </c>
      <c r="D130" s="38"/>
      <c r="E130" s="38"/>
      <c r="F130" s="38"/>
      <c r="G130" s="37"/>
    </row>
    <row r="131" spans="1:7" s="36" customFormat="1" x14ac:dyDescent="0.35">
      <c r="A131" s="34" t="s">
        <v>45</v>
      </c>
      <c r="B131" s="40">
        <v>43685</v>
      </c>
      <c r="C131" s="35">
        <v>2.75</v>
      </c>
      <c r="D131" s="35"/>
      <c r="E131" s="35"/>
      <c r="F131" s="35"/>
      <c r="G131" s="34"/>
    </row>
    <row r="132" spans="1:7" s="39" customFormat="1" x14ac:dyDescent="0.35">
      <c r="A132" s="37" t="s">
        <v>45</v>
      </c>
      <c r="B132" s="41">
        <v>43686</v>
      </c>
      <c r="C132" s="38">
        <v>1.96</v>
      </c>
      <c r="D132" s="38"/>
      <c r="E132" s="38"/>
      <c r="F132" s="38"/>
      <c r="G132" s="37"/>
    </row>
    <row r="133" spans="1:7" s="36" customFormat="1" x14ac:dyDescent="0.35">
      <c r="A133" s="34" t="s">
        <v>45</v>
      </c>
      <c r="B133" s="40">
        <v>43687</v>
      </c>
      <c r="C133" s="35">
        <v>1.96</v>
      </c>
      <c r="D133" s="35"/>
      <c r="E133" s="35"/>
      <c r="F133" s="35"/>
      <c r="G133" s="34"/>
    </row>
    <row r="134" spans="1:7" s="39" customFormat="1" x14ac:dyDescent="0.35">
      <c r="A134" s="37" t="s">
        <v>45</v>
      </c>
      <c r="B134" s="41">
        <v>43688</v>
      </c>
      <c r="C134" s="38">
        <v>1.96</v>
      </c>
      <c r="D134" s="38"/>
      <c r="E134" s="38"/>
      <c r="F134" s="38"/>
      <c r="G134" s="37"/>
    </row>
    <row r="135" spans="1:7" s="36" customFormat="1" x14ac:dyDescent="0.35">
      <c r="A135" s="34" t="s">
        <v>45</v>
      </c>
      <c r="B135" s="40">
        <v>43689</v>
      </c>
      <c r="C135" s="35">
        <v>2.89</v>
      </c>
      <c r="D135" s="35"/>
      <c r="E135" s="35"/>
      <c r="F135" s="35"/>
      <c r="G135" s="34"/>
    </row>
    <row r="136" spans="1:7" s="39" customFormat="1" x14ac:dyDescent="0.35">
      <c r="A136" s="37" t="s">
        <v>45</v>
      </c>
      <c r="B136" s="41">
        <v>43690</v>
      </c>
      <c r="C136" s="38">
        <v>3.2650000000000001</v>
      </c>
      <c r="D136" s="38"/>
      <c r="E136" s="38"/>
      <c r="F136" s="38"/>
      <c r="G136" s="37"/>
    </row>
    <row r="137" spans="1:7" s="36" customFormat="1" x14ac:dyDescent="0.35">
      <c r="A137" s="34" t="s">
        <v>45</v>
      </c>
      <c r="B137" s="40">
        <v>43691</v>
      </c>
      <c r="C137" s="35">
        <v>3.18</v>
      </c>
      <c r="D137" s="35"/>
      <c r="E137" s="35"/>
      <c r="F137" s="35"/>
      <c r="G137" s="34"/>
    </row>
    <row r="138" spans="1:7" s="39" customFormat="1" x14ac:dyDescent="0.35">
      <c r="A138" s="37" t="s">
        <v>45</v>
      </c>
      <c r="B138" s="41">
        <v>43692</v>
      </c>
      <c r="C138" s="38">
        <v>3.11</v>
      </c>
      <c r="D138" s="38"/>
      <c r="E138" s="38"/>
      <c r="F138" s="38"/>
      <c r="G138" s="37"/>
    </row>
    <row r="139" spans="1:7" s="36" customFormat="1" x14ac:dyDescent="0.35">
      <c r="A139" s="34" t="s">
        <v>45</v>
      </c>
      <c r="B139" s="40">
        <v>43693</v>
      </c>
      <c r="C139" s="35">
        <v>2.2250000000000001</v>
      </c>
      <c r="D139" s="35"/>
      <c r="E139" s="35"/>
      <c r="F139" s="35"/>
      <c r="G139" s="34"/>
    </row>
    <row r="140" spans="1:7" s="39" customFormat="1" x14ac:dyDescent="0.35">
      <c r="A140" s="37" t="s">
        <v>45</v>
      </c>
      <c r="B140" s="41">
        <v>43694</v>
      </c>
      <c r="C140" s="38">
        <v>2.2250000000000001</v>
      </c>
      <c r="D140" s="38"/>
      <c r="E140" s="38"/>
      <c r="F140" s="38"/>
      <c r="G140" s="37"/>
    </row>
    <row r="141" spans="1:7" s="36" customFormat="1" x14ac:dyDescent="0.35">
      <c r="A141" s="34" t="s">
        <v>45</v>
      </c>
      <c r="B141" s="40">
        <v>43695</v>
      </c>
      <c r="C141" s="35">
        <v>2.2250000000000001</v>
      </c>
      <c r="D141" s="35"/>
      <c r="E141" s="35"/>
      <c r="F141" s="35"/>
      <c r="G141" s="34"/>
    </row>
    <row r="142" spans="1:7" s="39" customFormat="1" x14ac:dyDescent="0.35">
      <c r="A142" s="37" t="s">
        <v>45</v>
      </c>
      <c r="B142" s="41">
        <v>43696</v>
      </c>
      <c r="C142" s="38">
        <v>3</v>
      </c>
      <c r="D142" s="38"/>
      <c r="E142" s="38"/>
      <c r="F142" s="38"/>
      <c r="G142" s="37"/>
    </row>
    <row r="143" spans="1:7" s="36" customFormat="1" x14ac:dyDescent="0.35">
      <c r="A143" s="34" t="s">
        <v>45</v>
      </c>
      <c r="B143" s="40">
        <v>43697</v>
      </c>
      <c r="C143" s="35">
        <v>2.95</v>
      </c>
      <c r="D143" s="35"/>
      <c r="E143" s="35"/>
      <c r="F143" s="35"/>
      <c r="G143" s="34"/>
    </row>
    <row r="144" spans="1:7" s="39" customFormat="1" x14ac:dyDescent="0.35">
      <c r="A144" s="37" t="s">
        <v>45</v>
      </c>
      <c r="B144" s="41">
        <v>43698</v>
      </c>
      <c r="C144" s="38">
        <v>2.65</v>
      </c>
      <c r="D144" s="38"/>
      <c r="E144" s="38"/>
      <c r="F144" s="38"/>
      <c r="G144" s="37"/>
    </row>
    <row r="145" spans="1:7" s="36" customFormat="1" x14ac:dyDescent="0.35">
      <c r="A145" s="34" t="s">
        <v>45</v>
      </c>
      <c r="B145" s="40">
        <v>43699</v>
      </c>
      <c r="C145" s="35">
        <v>2.3250000000000002</v>
      </c>
      <c r="D145" s="35"/>
      <c r="E145" s="35"/>
      <c r="F145" s="35"/>
      <c r="G145" s="34"/>
    </row>
    <row r="146" spans="1:7" s="39" customFormat="1" x14ac:dyDescent="0.35">
      <c r="A146" s="37" t="s">
        <v>45</v>
      </c>
      <c r="B146" s="41">
        <v>43700</v>
      </c>
      <c r="C146" s="38">
        <v>2.21</v>
      </c>
      <c r="D146" s="38"/>
      <c r="E146" s="38"/>
      <c r="F146" s="38"/>
      <c r="G146" s="37"/>
    </row>
    <row r="147" spans="1:7" s="36" customFormat="1" x14ac:dyDescent="0.35">
      <c r="A147" s="34" t="s">
        <v>45</v>
      </c>
      <c r="B147" s="40">
        <v>43701</v>
      </c>
      <c r="C147" s="35">
        <v>2.21</v>
      </c>
      <c r="D147" s="35"/>
      <c r="E147" s="35"/>
      <c r="F147" s="35"/>
      <c r="G147" s="34"/>
    </row>
    <row r="148" spans="1:7" s="39" customFormat="1" x14ac:dyDescent="0.35">
      <c r="A148" s="37" t="s">
        <v>45</v>
      </c>
      <c r="B148" s="41">
        <v>43702</v>
      </c>
      <c r="C148" s="38">
        <v>2.21</v>
      </c>
      <c r="D148" s="38"/>
      <c r="E148" s="38"/>
      <c r="F148" s="38"/>
      <c r="G148" s="37"/>
    </row>
    <row r="149" spans="1:7" s="36" customFormat="1" x14ac:dyDescent="0.35">
      <c r="A149" s="34" t="s">
        <v>45</v>
      </c>
      <c r="B149" s="40">
        <v>43703</v>
      </c>
      <c r="C149" s="35">
        <v>3.47</v>
      </c>
      <c r="D149" s="35"/>
      <c r="E149" s="35"/>
      <c r="F149" s="35"/>
      <c r="G149" s="34"/>
    </row>
    <row r="150" spans="1:7" s="39" customFormat="1" x14ac:dyDescent="0.35">
      <c r="A150" s="37" t="s">
        <v>45</v>
      </c>
      <c r="B150" s="41">
        <v>43704</v>
      </c>
      <c r="C150" s="38">
        <v>3.56</v>
      </c>
      <c r="D150" s="38"/>
      <c r="E150" s="38"/>
      <c r="F150" s="38"/>
      <c r="G150" s="37"/>
    </row>
    <row r="151" spans="1:7" s="36" customFormat="1" x14ac:dyDescent="0.35">
      <c r="A151" s="34" t="s">
        <v>45</v>
      </c>
      <c r="B151" s="40">
        <v>43705</v>
      </c>
      <c r="C151" s="35">
        <v>3.4</v>
      </c>
      <c r="D151" s="35"/>
      <c r="E151" s="35"/>
      <c r="F151" s="35"/>
      <c r="G151" s="34"/>
    </row>
    <row r="152" spans="1:7" s="39" customFormat="1" x14ac:dyDescent="0.35">
      <c r="A152" s="37" t="s">
        <v>45</v>
      </c>
      <c r="B152" s="41">
        <v>43706</v>
      </c>
      <c r="C152" s="38">
        <v>2.73</v>
      </c>
      <c r="D152" s="38"/>
      <c r="E152" s="38"/>
      <c r="F152" s="38"/>
      <c r="G152" s="37"/>
    </row>
    <row r="153" spans="1:7" s="36" customFormat="1" x14ac:dyDescent="0.35">
      <c r="A153" s="34" t="s">
        <v>45</v>
      </c>
      <c r="B153" s="40">
        <v>43707</v>
      </c>
      <c r="C153" s="35">
        <v>3.15</v>
      </c>
      <c r="D153" s="35"/>
      <c r="E153" s="35"/>
      <c r="F153" s="35"/>
      <c r="G153" s="34"/>
    </row>
    <row r="154" spans="1:7" s="39" customFormat="1" x14ac:dyDescent="0.35">
      <c r="A154" s="37" t="s">
        <v>45</v>
      </c>
      <c r="B154" s="41">
        <v>43708</v>
      </c>
      <c r="C154" s="38">
        <v>3.15</v>
      </c>
      <c r="D154" s="38"/>
      <c r="E154" s="38"/>
      <c r="F154" s="38"/>
      <c r="G154" s="37"/>
    </row>
    <row r="155" spans="1:7" s="36" customFormat="1" x14ac:dyDescent="0.35">
      <c r="A155" s="34" t="s">
        <v>45</v>
      </c>
      <c r="B155" s="40">
        <v>43709</v>
      </c>
      <c r="C155" s="35">
        <v>3.15</v>
      </c>
      <c r="D155" s="35"/>
      <c r="E155" s="35"/>
      <c r="F155" s="35"/>
      <c r="G155" s="34"/>
    </row>
    <row r="156" spans="1:7" s="39" customFormat="1" x14ac:dyDescent="0.35">
      <c r="A156" s="37" t="s">
        <v>45</v>
      </c>
      <c r="B156" s="41">
        <v>43710</v>
      </c>
      <c r="C156" s="38">
        <v>3.15</v>
      </c>
      <c r="D156" s="38"/>
      <c r="E156" s="38"/>
      <c r="F156" s="38"/>
      <c r="G156" s="37"/>
    </row>
    <row r="157" spans="1:7" s="36" customFormat="1" x14ac:dyDescent="0.35">
      <c r="A157" s="34" t="s">
        <v>45</v>
      </c>
      <c r="B157" s="40">
        <v>43711</v>
      </c>
      <c r="C157" s="35">
        <v>4.165</v>
      </c>
      <c r="D157" s="35"/>
      <c r="E157" s="35"/>
      <c r="F157" s="35"/>
      <c r="G157" s="34"/>
    </row>
    <row r="158" spans="1:7" s="39" customFormat="1" x14ac:dyDescent="0.35">
      <c r="A158" s="37" t="s">
        <v>45</v>
      </c>
      <c r="B158" s="41">
        <v>43712</v>
      </c>
      <c r="C158" s="38">
        <v>4.5049999999999999</v>
      </c>
      <c r="D158" s="38"/>
      <c r="E158" s="38"/>
      <c r="F158" s="38"/>
      <c r="G158" s="37"/>
    </row>
    <row r="159" spans="1:7" s="36" customFormat="1" x14ac:dyDescent="0.35">
      <c r="A159" s="34" t="s">
        <v>45</v>
      </c>
      <c r="B159" s="40">
        <v>43713</v>
      </c>
      <c r="C159" s="35">
        <v>4.0750000000000002</v>
      </c>
      <c r="D159" s="35"/>
      <c r="E159" s="35"/>
      <c r="F159" s="35"/>
      <c r="G159" s="34"/>
    </row>
    <row r="160" spans="1:7" s="39" customFormat="1" x14ac:dyDescent="0.35">
      <c r="A160" s="37" t="s">
        <v>45</v>
      </c>
      <c r="B160" s="41">
        <v>43714</v>
      </c>
      <c r="C160" s="38">
        <v>2.97</v>
      </c>
      <c r="D160" s="38"/>
      <c r="E160" s="38"/>
      <c r="F160" s="38"/>
      <c r="G160" s="37"/>
    </row>
    <row r="161" spans="1:7" s="36" customFormat="1" x14ac:dyDescent="0.35">
      <c r="A161" s="34" t="s">
        <v>45</v>
      </c>
      <c r="B161" s="40">
        <v>43715</v>
      </c>
      <c r="C161" s="35">
        <v>2.97</v>
      </c>
      <c r="D161" s="35"/>
      <c r="E161" s="35"/>
      <c r="F161" s="35"/>
      <c r="G161" s="34"/>
    </row>
    <row r="162" spans="1:7" s="39" customFormat="1" x14ac:dyDescent="0.35">
      <c r="A162" s="37" t="s">
        <v>45</v>
      </c>
      <c r="B162" s="41">
        <v>43716</v>
      </c>
      <c r="C162" s="38">
        <v>2.97</v>
      </c>
      <c r="D162" s="38"/>
      <c r="E162" s="38"/>
      <c r="F162" s="38"/>
      <c r="G162" s="37"/>
    </row>
    <row r="163" spans="1:7" s="36" customFormat="1" x14ac:dyDescent="0.35">
      <c r="A163" s="34" t="s">
        <v>45</v>
      </c>
      <c r="B163" s="40">
        <v>43717</v>
      </c>
      <c r="C163" s="35">
        <v>3.4950000000000001</v>
      </c>
      <c r="D163" s="35"/>
      <c r="E163" s="35"/>
      <c r="F163" s="35"/>
      <c r="G163" s="34"/>
    </row>
    <row r="164" spans="1:7" s="39" customFormat="1" x14ac:dyDescent="0.35">
      <c r="A164" s="37" t="s">
        <v>45</v>
      </c>
      <c r="B164" s="41">
        <v>43718</v>
      </c>
      <c r="C164" s="38">
        <v>3.085</v>
      </c>
      <c r="D164" s="38"/>
      <c r="E164" s="38"/>
      <c r="F164" s="38"/>
      <c r="G164" s="37"/>
    </row>
    <row r="165" spans="1:7" s="36" customFormat="1" x14ac:dyDescent="0.35">
      <c r="A165" s="34" t="s">
        <v>45</v>
      </c>
      <c r="B165" s="40">
        <v>43719</v>
      </c>
      <c r="C165" s="35">
        <v>3.3149999999999999</v>
      </c>
      <c r="D165" s="35"/>
      <c r="E165" s="35"/>
      <c r="F165" s="35"/>
      <c r="G165" s="34"/>
    </row>
    <row r="166" spans="1:7" s="39" customFormat="1" x14ac:dyDescent="0.35">
      <c r="A166" s="37" t="s">
        <v>45</v>
      </c>
      <c r="B166" s="41">
        <v>43720</v>
      </c>
      <c r="C166" s="38">
        <v>4.0149999999999997</v>
      </c>
      <c r="D166" s="38"/>
      <c r="E166" s="38"/>
      <c r="F166" s="38"/>
      <c r="G166" s="37"/>
    </row>
    <row r="167" spans="1:7" s="36" customFormat="1" x14ac:dyDescent="0.35">
      <c r="A167" s="34" t="s">
        <v>45</v>
      </c>
      <c r="B167" s="40">
        <v>43721</v>
      </c>
      <c r="C167" s="35">
        <v>3.2</v>
      </c>
      <c r="D167" s="35"/>
      <c r="E167" s="35"/>
      <c r="F167" s="35"/>
      <c r="G167" s="34"/>
    </row>
    <row r="168" spans="1:7" s="39" customFormat="1" x14ac:dyDescent="0.35">
      <c r="A168" s="37" t="s">
        <v>45</v>
      </c>
      <c r="B168" s="41">
        <v>43722</v>
      </c>
      <c r="C168" s="38">
        <v>3.2</v>
      </c>
      <c r="D168" s="38"/>
      <c r="E168" s="38"/>
      <c r="F168" s="38"/>
      <c r="G168" s="37"/>
    </row>
    <row r="169" spans="1:7" s="36" customFormat="1" x14ac:dyDescent="0.35">
      <c r="A169" s="34" t="s">
        <v>45</v>
      </c>
      <c r="B169" s="40">
        <v>43723</v>
      </c>
      <c r="C169" s="35">
        <v>3.2</v>
      </c>
      <c r="D169" s="35"/>
      <c r="E169" s="35"/>
      <c r="F169" s="35"/>
      <c r="G169" s="34"/>
    </row>
    <row r="170" spans="1:7" s="39" customFormat="1" x14ac:dyDescent="0.35">
      <c r="A170" s="37" t="s">
        <v>45</v>
      </c>
      <c r="B170" s="41">
        <v>43724</v>
      </c>
      <c r="C170" s="38">
        <v>2.6549999999999998</v>
      </c>
      <c r="D170" s="38"/>
      <c r="E170" s="38"/>
      <c r="F170" s="38"/>
      <c r="G170" s="37"/>
    </row>
    <row r="171" spans="1:7" s="36" customFormat="1" x14ac:dyDescent="0.35">
      <c r="A171" s="34" t="s">
        <v>45</v>
      </c>
      <c r="B171" s="40">
        <v>43725</v>
      </c>
      <c r="C171" s="35">
        <v>3.14</v>
      </c>
      <c r="D171" s="35"/>
      <c r="E171" s="35"/>
      <c r="F171" s="35"/>
      <c r="G171" s="34"/>
    </row>
    <row r="172" spans="1:7" s="39" customFormat="1" x14ac:dyDescent="0.35">
      <c r="A172" s="37" t="s">
        <v>45</v>
      </c>
      <c r="B172" s="41">
        <v>43726</v>
      </c>
      <c r="C172" s="38">
        <v>3.1749999999999998</v>
      </c>
      <c r="D172" s="38"/>
      <c r="E172" s="38"/>
      <c r="F172" s="38"/>
      <c r="G172" s="37"/>
    </row>
    <row r="173" spans="1:7" s="36" customFormat="1" x14ac:dyDescent="0.35">
      <c r="A173" s="34" t="s">
        <v>45</v>
      </c>
      <c r="B173" s="40">
        <v>43727</v>
      </c>
      <c r="C173" s="35">
        <v>2.79</v>
      </c>
      <c r="D173" s="35"/>
      <c r="E173" s="35"/>
      <c r="F173" s="35"/>
      <c r="G173" s="34"/>
    </row>
    <row r="174" spans="1:7" s="39" customFormat="1" x14ac:dyDescent="0.35">
      <c r="A174" s="37" t="s">
        <v>45</v>
      </c>
      <c r="B174" s="41">
        <v>43728</v>
      </c>
      <c r="C174" s="38">
        <v>2.8</v>
      </c>
      <c r="D174" s="38"/>
      <c r="E174" s="38"/>
      <c r="F174" s="38"/>
      <c r="G174" s="37"/>
    </row>
    <row r="175" spans="1:7" s="36" customFormat="1" x14ac:dyDescent="0.35">
      <c r="A175" s="34" t="s">
        <v>45</v>
      </c>
      <c r="B175" s="40">
        <v>43729</v>
      </c>
      <c r="C175" s="35">
        <v>2.8</v>
      </c>
      <c r="D175" s="35"/>
      <c r="E175" s="35"/>
      <c r="F175" s="35"/>
      <c r="G175" s="34"/>
    </row>
    <row r="176" spans="1:7" s="39" customFormat="1" x14ac:dyDescent="0.35">
      <c r="A176" s="37" t="s">
        <v>45</v>
      </c>
      <c r="B176" s="41">
        <v>43730</v>
      </c>
      <c r="C176" s="38">
        <v>2.8</v>
      </c>
      <c r="D176" s="38"/>
      <c r="E176" s="38"/>
      <c r="F176" s="38"/>
      <c r="G176" s="37"/>
    </row>
    <row r="177" spans="1:7" s="36" customFormat="1" x14ac:dyDescent="0.35">
      <c r="A177" s="34" t="s">
        <v>45</v>
      </c>
      <c r="B177" s="40">
        <v>43731</v>
      </c>
      <c r="C177" s="35">
        <v>4.1749999999999998</v>
      </c>
      <c r="D177" s="35"/>
      <c r="E177" s="35"/>
      <c r="F177" s="35"/>
      <c r="G177" s="34"/>
    </row>
    <row r="178" spans="1:7" s="39" customFormat="1" x14ac:dyDescent="0.35">
      <c r="A178" s="37" t="s">
        <v>45</v>
      </c>
      <c r="B178" s="41">
        <v>43732</v>
      </c>
      <c r="C178" s="38">
        <v>3.94</v>
      </c>
      <c r="D178" s="38"/>
      <c r="E178" s="38"/>
      <c r="F178" s="38"/>
      <c r="G178" s="37"/>
    </row>
    <row r="179" spans="1:7" s="36" customFormat="1" x14ac:dyDescent="0.35">
      <c r="A179" s="34" t="s">
        <v>45</v>
      </c>
      <c r="B179" s="40">
        <v>43733</v>
      </c>
      <c r="C179" s="35">
        <v>3.7149999999999999</v>
      </c>
      <c r="D179" s="35"/>
      <c r="E179" s="35"/>
      <c r="F179" s="35"/>
      <c r="G179" s="34"/>
    </row>
    <row r="180" spans="1:7" s="39" customFormat="1" x14ac:dyDescent="0.35">
      <c r="A180" s="37" t="s">
        <v>45</v>
      </c>
      <c r="B180" s="41">
        <v>43734</v>
      </c>
      <c r="C180" s="38">
        <v>3.1</v>
      </c>
      <c r="D180" s="38"/>
      <c r="E180" s="38"/>
      <c r="F180" s="38"/>
      <c r="G180" s="37"/>
    </row>
    <row r="181" spans="1:7" s="36" customFormat="1" x14ac:dyDescent="0.35">
      <c r="A181" s="34" t="s">
        <v>45</v>
      </c>
      <c r="B181" s="40">
        <v>43735</v>
      </c>
      <c r="C181" s="35">
        <v>3.0049999999999999</v>
      </c>
      <c r="D181" s="35"/>
      <c r="E181" s="35"/>
      <c r="F181" s="35"/>
      <c r="G181" s="34"/>
    </row>
    <row r="182" spans="1:7" s="39" customFormat="1" x14ac:dyDescent="0.35">
      <c r="A182" s="37" t="s">
        <v>45</v>
      </c>
      <c r="B182" s="41">
        <v>43736</v>
      </c>
      <c r="C182" s="38">
        <v>3.0049999999999999</v>
      </c>
      <c r="D182" s="38"/>
      <c r="E182" s="38"/>
      <c r="F182" s="38"/>
      <c r="G182" s="37"/>
    </row>
    <row r="183" spans="1:7" s="36" customFormat="1" x14ac:dyDescent="0.35">
      <c r="A183" s="34" t="s">
        <v>45</v>
      </c>
      <c r="B183" s="40">
        <v>43737</v>
      </c>
      <c r="C183" s="35">
        <v>3.0049999999999999</v>
      </c>
      <c r="D183" s="35"/>
      <c r="E183" s="35"/>
      <c r="F183" s="35"/>
      <c r="G183" s="34"/>
    </row>
    <row r="184" spans="1:7" s="39" customFormat="1" x14ac:dyDescent="0.35">
      <c r="A184" s="37" t="s">
        <v>45</v>
      </c>
      <c r="B184" s="41">
        <v>43738</v>
      </c>
      <c r="C184" s="38">
        <v>3.14</v>
      </c>
      <c r="D184" s="38"/>
      <c r="E184" s="38"/>
      <c r="F184" s="38"/>
      <c r="G184" s="37"/>
    </row>
    <row r="185" spans="1:7" s="36" customFormat="1" x14ac:dyDescent="0.35">
      <c r="A185" s="34" t="s">
        <v>45</v>
      </c>
      <c r="B185" s="40">
        <v>43739</v>
      </c>
      <c r="C185" s="35">
        <v>3.29</v>
      </c>
      <c r="D185" s="35"/>
      <c r="E185" s="35"/>
      <c r="F185" s="35"/>
      <c r="G185" s="34"/>
    </row>
    <row r="186" spans="1:7" s="39" customFormat="1" x14ac:dyDescent="0.35">
      <c r="A186" s="37" t="s">
        <v>45</v>
      </c>
      <c r="B186" s="41">
        <v>43740</v>
      </c>
      <c r="C186" s="38">
        <v>3.2749999999999999</v>
      </c>
      <c r="D186" s="38"/>
      <c r="E186" s="38"/>
      <c r="F186" s="38"/>
      <c r="G186" s="37"/>
    </row>
    <row r="187" spans="1:7" s="36" customFormat="1" x14ac:dyDescent="0.35">
      <c r="A187" s="34" t="s">
        <v>45</v>
      </c>
      <c r="B187" s="40">
        <v>43741</v>
      </c>
      <c r="C187" s="35">
        <v>3.3849999999999998</v>
      </c>
      <c r="D187" s="35"/>
      <c r="E187" s="35"/>
      <c r="F187" s="35"/>
      <c r="G187" s="34"/>
    </row>
    <row r="188" spans="1:7" s="39" customFormat="1" x14ac:dyDescent="0.35">
      <c r="A188" s="37" t="s">
        <v>45</v>
      </c>
      <c r="B188" s="41">
        <v>43742</v>
      </c>
      <c r="C188" s="38">
        <v>3.17</v>
      </c>
      <c r="D188" s="38"/>
      <c r="E188" s="38"/>
      <c r="F188" s="38"/>
      <c r="G188" s="37"/>
    </row>
    <row r="189" spans="1:7" s="36" customFormat="1" x14ac:dyDescent="0.35">
      <c r="A189" s="34" t="s">
        <v>45</v>
      </c>
      <c r="B189" s="40">
        <v>43743</v>
      </c>
      <c r="C189" s="35">
        <v>3.17</v>
      </c>
      <c r="D189" s="35"/>
      <c r="E189" s="35"/>
      <c r="F189" s="35"/>
      <c r="G189" s="34"/>
    </row>
    <row r="190" spans="1:7" s="39" customFormat="1" x14ac:dyDescent="0.35">
      <c r="A190" s="37" t="s">
        <v>45</v>
      </c>
      <c r="B190" s="41">
        <v>43744</v>
      </c>
      <c r="C190" s="38">
        <v>3.17</v>
      </c>
      <c r="D190" s="38"/>
      <c r="E190" s="38"/>
      <c r="F190" s="38"/>
      <c r="G190" s="37"/>
    </row>
    <row r="191" spans="1:7" s="36" customFormat="1" x14ac:dyDescent="0.35">
      <c r="A191" s="34" t="s">
        <v>45</v>
      </c>
      <c r="B191" s="40">
        <v>43745</v>
      </c>
      <c r="C191" s="35">
        <v>3.91</v>
      </c>
      <c r="D191" s="35"/>
      <c r="E191" s="35"/>
      <c r="F191" s="35"/>
      <c r="G191" s="34"/>
    </row>
    <row r="192" spans="1:7" s="39" customFormat="1" x14ac:dyDescent="0.35">
      <c r="A192" s="37" t="s">
        <v>45</v>
      </c>
      <c r="B192" s="41">
        <v>43746</v>
      </c>
      <c r="C192" s="38">
        <v>3.95</v>
      </c>
      <c r="D192" s="38"/>
      <c r="E192" s="38"/>
      <c r="F192" s="38"/>
      <c r="G192" s="37"/>
    </row>
    <row r="193" spans="1:7" s="36" customFormat="1" x14ac:dyDescent="0.35">
      <c r="A193" s="34" t="s">
        <v>45</v>
      </c>
      <c r="B193" s="40">
        <v>43747</v>
      </c>
      <c r="C193" s="35">
        <v>3.5750000000000002</v>
      </c>
      <c r="D193" s="35"/>
      <c r="E193" s="35"/>
      <c r="F193" s="35"/>
      <c r="G193" s="34"/>
    </row>
    <row r="194" spans="1:7" s="39" customFormat="1" x14ac:dyDescent="0.35">
      <c r="A194" s="37" t="s">
        <v>45</v>
      </c>
      <c r="B194" s="41">
        <v>43748</v>
      </c>
      <c r="C194" s="38">
        <v>3.9</v>
      </c>
      <c r="D194" s="38"/>
      <c r="E194" s="38"/>
      <c r="F194" s="38"/>
      <c r="G194" s="37"/>
    </row>
    <row r="195" spans="1:7" s="36" customFormat="1" x14ac:dyDescent="0.35">
      <c r="A195" s="34" t="s">
        <v>45</v>
      </c>
      <c r="B195" s="40">
        <v>43749</v>
      </c>
      <c r="C195" s="35">
        <v>3.71</v>
      </c>
      <c r="D195" s="35"/>
      <c r="E195" s="35"/>
      <c r="F195" s="35"/>
      <c r="G195" s="34"/>
    </row>
    <row r="196" spans="1:7" s="39" customFormat="1" x14ac:dyDescent="0.35">
      <c r="A196" s="37" t="s">
        <v>45</v>
      </c>
      <c r="B196" s="41">
        <v>43750</v>
      </c>
      <c r="C196" s="38">
        <v>3.71</v>
      </c>
      <c r="D196" s="38"/>
      <c r="E196" s="38"/>
      <c r="F196" s="38"/>
      <c r="G196" s="37"/>
    </row>
    <row r="197" spans="1:7" s="36" customFormat="1" x14ac:dyDescent="0.35">
      <c r="A197" s="34" t="s">
        <v>45</v>
      </c>
      <c r="B197" s="40">
        <v>43751</v>
      </c>
      <c r="C197" s="35">
        <v>3.71</v>
      </c>
      <c r="D197" s="35"/>
      <c r="E197" s="35"/>
      <c r="F197" s="35"/>
      <c r="G197" s="34"/>
    </row>
    <row r="198" spans="1:7" s="39" customFormat="1" x14ac:dyDescent="0.35">
      <c r="A198" s="37" t="s">
        <v>45</v>
      </c>
      <c r="B198" s="41">
        <v>43752</v>
      </c>
      <c r="C198" s="38">
        <v>4.0549999999999997</v>
      </c>
      <c r="D198" s="38"/>
      <c r="E198" s="38"/>
      <c r="F198" s="38"/>
      <c r="G198" s="37"/>
    </row>
    <row r="199" spans="1:7" s="36" customFormat="1" x14ac:dyDescent="0.35">
      <c r="A199" s="34" t="s">
        <v>45</v>
      </c>
      <c r="B199" s="40">
        <v>43753</v>
      </c>
      <c r="C199" s="35">
        <v>3.6150000000000002</v>
      </c>
      <c r="D199" s="35"/>
      <c r="E199" s="35"/>
      <c r="F199" s="35"/>
      <c r="G199" s="34"/>
    </row>
    <row r="200" spans="1:7" s="39" customFormat="1" x14ac:dyDescent="0.35">
      <c r="A200" s="37" t="s">
        <v>45</v>
      </c>
      <c r="B200" s="41">
        <v>43754</v>
      </c>
      <c r="C200" s="38">
        <v>3.27</v>
      </c>
      <c r="D200" s="38"/>
      <c r="E200" s="38"/>
      <c r="F200" s="38"/>
      <c r="G200" s="37"/>
    </row>
    <row r="201" spans="1:7" s="36" customFormat="1" x14ac:dyDescent="0.35">
      <c r="A201" s="34" t="s">
        <v>45</v>
      </c>
      <c r="B201" s="40">
        <v>43755</v>
      </c>
      <c r="C201" s="35">
        <v>3.0550000000000002</v>
      </c>
      <c r="D201" s="35"/>
      <c r="E201" s="35"/>
      <c r="F201" s="35"/>
      <c r="G201" s="34"/>
    </row>
    <row r="202" spans="1:7" s="39" customFormat="1" x14ac:dyDescent="0.35">
      <c r="A202" s="37" t="s">
        <v>45</v>
      </c>
      <c r="B202" s="41">
        <v>43756</v>
      </c>
      <c r="C202" s="38">
        <v>3.55</v>
      </c>
      <c r="D202" s="38"/>
      <c r="E202" s="38"/>
      <c r="F202" s="38"/>
      <c r="G202" s="37"/>
    </row>
    <row r="203" spans="1:7" s="36" customFormat="1" x14ac:dyDescent="0.35">
      <c r="A203" s="34" t="s">
        <v>45</v>
      </c>
      <c r="B203" s="40">
        <v>43757</v>
      </c>
      <c r="C203" s="35">
        <v>3.55</v>
      </c>
      <c r="D203" s="35"/>
      <c r="E203" s="35"/>
      <c r="F203" s="35"/>
      <c r="G203" s="34"/>
    </row>
    <row r="204" spans="1:7" s="39" customFormat="1" x14ac:dyDescent="0.35">
      <c r="A204" s="37" t="s">
        <v>45</v>
      </c>
      <c r="B204" s="41">
        <v>43758</v>
      </c>
      <c r="C204" s="38">
        <v>3.55</v>
      </c>
      <c r="D204" s="38"/>
      <c r="E204" s="38"/>
      <c r="F204" s="38"/>
      <c r="G204" s="37"/>
    </row>
    <row r="205" spans="1:7" s="36" customFormat="1" x14ac:dyDescent="0.35">
      <c r="A205" s="34" t="s">
        <v>45</v>
      </c>
      <c r="B205" s="40">
        <v>43759</v>
      </c>
      <c r="C205" s="35">
        <v>3.8650000000000002</v>
      </c>
      <c r="D205" s="35"/>
      <c r="E205" s="35"/>
      <c r="F205" s="35"/>
      <c r="G205" s="34"/>
    </row>
    <row r="206" spans="1:7" s="39" customFormat="1" x14ac:dyDescent="0.35">
      <c r="A206" s="37" t="s">
        <v>45</v>
      </c>
      <c r="B206" s="41">
        <v>43760</v>
      </c>
      <c r="C206" s="38">
        <v>3.4750000000000001</v>
      </c>
      <c r="D206" s="38"/>
      <c r="E206" s="38"/>
      <c r="F206" s="38"/>
      <c r="G206" s="37"/>
    </row>
    <row r="207" spans="1:7" s="36" customFormat="1" x14ac:dyDescent="0.35">
      <c r="A207" s="34" t="s">
        <v>45</v>
      </c>
      <c r="B207" s="40">
        <v>43761</v>
      </c>
      <c r="C207" s="35">
        <v>3.4</v>
      </c>
      <c r="D207" s="35"/>
      <c r="E207" s="35"/>
      <c r="F207" s="35"/>
      <c r="G207" s="34"/>
    </row>
    <row r="208" spans="1:7" s="39" customFormat="1" x14ac:dyDescent="0.35">
      <c r="A208" s="37" t="s">
        <v>45</v>
      </c>
      <c r="B208" s="41">
        <v>43762</v>
      </c>
      <c r="C208" s="38">
        <v>3.23</v>
      </c>
      <c r="D208" s="38"/>
      <c r="E208" s="38"/>
      <c r="F208" s="38"/>
      <c r="G208" s="37"/>
    </row>
    <row r="209" spans="1:7" s="36" customFormat="1" x14ac:dyDescent="0.35">
      <c r="A209" s="34" t="s">
        <v>45</v>
      </c>
      <c r="B209" s="40">
        <v>43763</v>
      </c>
      <c r="C209" s="35">
        <v>3.0350000000000001</v>
      </c>
      <c r="D209" s="35"/>
      <c r="E209" s="35"/>
      <c r="F209" s="35"/>
      <c r="G209" s="34"/>
    </row>
    <row r="210" spans="1:7" s="39" customFormat="1" x14ac:dyDescent="0.35">
      <c r="A210" s="37" t="s">
        <v>45</v>
      </c>
      <c r="B210" s="41">
        <v>43764</v>
      </c>
      <c r="C210" s="38">
        <v>3.0350000000000001</v>
      </c>
      <c r="D210" s="38"/>
      <c r="E210" s="38"/>
      <c r="F210" s="38"/>
      <c r="G210" s="37"/>
    </row>
    <row r="211" spans="1:7" s="36" customFormat="1" x14ac:dyDescent="0.35">
      <c r="A211" s="34" t="s">
        <v>45</v>
      </c>
      <c r="B211" s="40">
        <v>43765</v>
      </c>
      <c r="C211" s="35">
        <v>3.0350000000000001</v>
      </c>
      <c r="D211" s="35"/>
      <c r="E211" s="35"/>
      <c r="F211" s="35"/>
      <c r="G211" s="34"/>
    </row>
    <row r="212" spans="1:7" s="39" customFormat="1" x14ac:dyDescent="0.35">
      <c r="A212" s="37" t="s">
        <v>45</v>
      </c>
      <c r="B212" s="41">
        <v>43766</v>
      </c>
      <c r="C212" s="38">
        <v>3.4449999999999998</v>
      </c>
      <c r="D212" s="38"/>
      <c r="E212" s="38"/>
      <c r="F212" s="38"/>
      <c r="G212" s="37"/>
    </row>
    <row r="213" spans="1:7" s="36" customFormat="1" x14ac:dyDescent="0.35">
      <c r="A213" s="34" t="s">
        <v>45</v>
      </c>
      <c r="B213" s="40">
        <v>43767</v>
      </c>
      <c r="C213" s="35">
        <v>3.64</v>
      </c>
      <c r="D213" s="35"/>
      <c r="E213" s="35"/>
      <c r="F213" s="35"/>
      <c r="G213" s="34"/>
    </row>
    <row r="214" spans="1:7" s="39" customFormat="1" x14ac:dyDescent="0.35">
      <c r="A214" s="37" t="s">
        <v>45</v>
      </c>
      <c r="B214" s="41">
        <v>43768</v>
      </c>
      <c r="C214" s="38">
        <v>3.73</v>
      </c>
      <c r="D214" s="38"/>
      <c r="E214" s="38"/>
      <c r="F214" s="38"/>
      <c r="G214" s="37"/>
    </row>
    <row r="215" spans="1:7" s="36" customFormat="1" x14ac:dyDescent="0.35">
      <c r="A215" s="34" t="s">
        <v>45</v>
      </c>
      <c r="B215" s="40">
        <v>43769</v>
      </c>
      <c r="C215" s="35">
        <v>3.74</v>
      </c>
      <c r="D215" s="35"/>
      <c r="E215" s="35"/>
      <c r="F215" s="35"/>
      <c r="G215" s="34"/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495"/>
  <sheetViews>
    <sheetView zoomScale="80" zoomScaleNormal="80" workbookViewId="0">
      <pane xSplit="2" topLeftCell="C1" activePane="topRight" state="frozen"/>
      <selection pane="topRight" activeCell="C3" sqref="C3"/>
    </sheetView>
  </sheetViews>
  <sheetFormatPr defaultColWidth="9.1796875" defaultRowHeight="14.5" x14ac:dyDescent="0.35"/>
  <cols>
    <col min="1" max="1" width="11.54296875" style="6" bestFit="1" customWidth="1"/>
    <col min="2" max="2" width="16" style="6" bestFit="1" customWidth="1"/>
    <col min="3" max="3" width="62.26953125" style="6" bestFit="1" customWidth="1"/>
    <col min="4" max="4" width="11.54296875" style="6" bestFit="1" customWidth="1"/>
    <col min="5" max="5" width="9.1796875" style="6"/>
    <col min="6" max="8" width="23.453125" style="6" bestFit="1" customWidth="1"/>
    <col min="9" max="16384" width="9.1796875" style="6"/>
  </cols>
  <sheetData>
    <row r="1" spans="1:8" x14ac:dyDescent="0.35">
      <c r="F1" s="5"/>
      <c r="G1" s="5"/>
      <c r="H1" s="5"/>
    </row>
    <row r="2" spans="1:8" x14ac:dyDescent="0.35">
      <c r="A2" s="6" t="s">
        <v>17</v>
      </c>
      <c r="B2" s="18" t="s">
        <v>22</v>
      </c>
      <c r="C2" s="18" t="s">
        <v>24</v>
      </c>
      <c r="D2" s="6" t="s">
        <v>17</v>
      </c>
      <c r="E2" s="6" t="s">
        <v>20</v>
      </c>
      <c r="F2" s="6" t="s">
        <v>37</v>
      </c>
      <c r="G2" s="6" t="s">
        <v>39</v>
      </c>
      <c r="H2" s="6" t="s">
        <v>38</v>
      </c>
    </row>
    <row r="3" spans="1:8" x14ac:dyDescent="0.35">
      <c r="A3" s="14">
        <v>43586</v>
      </c>
      <c r="B3" s="15">
        <v>12</v>
      </c>
      <c r="C3" s="16">
        <v>35.095599999999997</v>
      </c>
      <c r="D3" s="14">
        <v>43586</v>
      </c>
      <c r="E3" s="15">
        <v>12</v>
      </c>
      <c r="F3" s="13">
        <f>MAX(AVERAGE(C3:C6),AVERAGE(C4:C7),AVERAGE(C5:C8),AVERAGE(C6:C9),AVERAGE(C7:C10))</f>
        <v>40.659375000000004</v>
      </c>
      <c r="G3" s="13">
        <f>MAX(AVERAGE(C3:C5),AVERAGE(C4:C6),AVERAGE(C5:C7),AVERAGE(C6:C8),AVERAGE(C7:C9),AVERAGE(C8:C10))</f>
        <v>42.630633333333328</v>
      </c>
      <c r="H3" s="13">
        <f>MAX(AVERAGE(C3:C4),AVERAGE(C4:C5),AVERAGE(C5:C6),AVERAGE(C6:C7),AVERAGE(C7:C8),AVERAGE(C8:C9),AVERAGE(C9:C10))</f>
        <v>44.892650000000003</v>
      </c>
    </row>
    <row r="4" spans="1:8" x14ac:dyDescent="0.35">
      <c r="A4" s="14">
        <v>43586</v>
      </c>
      <c r="B4" s="15">
        <v>13</v>
      </c>
      <c r="C4" s="16">
        <v>36.144300000000001</v>
      </c>
      <c r="D4" s="14">
        <v>43586</v>
      </c>
      <c r="E4" s="15">
        <v>13</v>
      </c>
    </row>
    <row r="5" spans="1:8" x14ac:dyDescent="0.35">
      <c r="A5" s="14">
        <v>43586</v>
      </c>
      <c r="B5" s="15">
        <v>14</v>
      </c>
      <c r="C5" s="16">
        <v>31.533000000000001</v>
      </c>
      <c r="D5" s="14">
        <v>43586</v>
      </c>
      <c r="E5" s="15">
        <v>14</v>
      </c>
    </row>
    <row r="6" spans="1:8" x14ac:dyDescent="0.35">
      <c r="A6" s="14">
        <v>43586</v>
      </c>
      <c r="B6" s="15">
        <v>15</v>
      </c>
      <c r="C6" s="16">
        <v>31.001200000000001</v>
      </c>
      <c r="D6" s="14">
        <v>43586</v>
      </c>
      <c r="E6" s="15">
        <v>15</v>
      </c>
    </row>
    <row r="7" spans="1:8" x14ac:dyDescent="0.35">
      <c r="A7" s="14">
        <v>43586</v>
      </c>
      <c r="B7" s="15">
        <v>16</v>
      </c>
      <c r="C7" s="16">
        <v>34.745600000000003</v>
      </c>
      <c r="D7" s="14">
        <v>43586</v>
      </c>
      <c r="E7" s="15">
        <v>16</v>
      </c>
    </row>
    <row r="8" spans="1:8" x14ac:dyDescent="0.35">
      <c r="A8" s="14">
        <v>43586</v>
      </c>
      <c r="B8" s="15">
        <v>17</v>
      </c>
      <c r="C8" s="16">
        <v>38.1066</v>
      </c>
      <c r="D8" s="14">
        <v>43586</v>
      </c>
      <c r="E8" s="15">
        <v>17</v>
      </c>
    </row>
    <row r="9" spans="1:8" x14ac:dyDescent="0.35">
      <c r="A9" s="14">
        <v>43586</v>
      </c>
      <c r="B9" s="15">
        <v>18</v>
      </c>
      <c r="C9" s="16">
        <v>35.711799999999997</v>
      </c>
      <c r="D9" s="14">
        <v>43586</v>
      </c>
      <c r="E9" s="15">
        <v>18</v>
      </c>
    </row>
    <row r="10" spans="1:8" x14ac:dyDescent="0.35">
      <c r="A10" s="14">
        <v>43586</v>
      </c>
      <c r="B10" s="15">
        <v>19</v>
      </c>
      <c r="C10" s="16">
        <v>54.073500000000003</v>
      </c>
      <c r="D10" s="14">
        <v>43586</v>
      </c>
      <c r="E10" s="15">
        <v>19</v>
      </c>
    </row>
    <row r="11" spans="1:8" x14ac:dyDescent="0.35">
      <c r="A11" s="14">
        <v>43587</v>
      </c>
      <c r="B11" s="15">
        <v>12</v>
      </c>
      <c r="C11" s="16">
        <v>29.2272</v>
      </c>
      <c r="D11" s="14">
        <v>43587</v>
      </c>
      <c r="E11" s="15">
        <v>12</v>
      </c>
      <c r="F11" s="13">
        <f>MAX(AVERAGE(C11:C14),AVERAGE(C12:C15),AVERAGE(C13:C16),AVERAGE(C14:C17),AVERAGE(C15:C18))</f>
        <v>36.850099999999998</v>
      </c>
      <c r="G11" s="13">
        <f>MAX(AVERAGE(C11:C13),AVERAGE(C12:C14),AVERAGE(C13:C15),AVERAGE(C14:C16),AVERAGE(C15:C17),AVERAGE(C16:C18))</f>
        <v>37.7804</v>
      </c>
      <c r="H11" s="13">
        <f>MAX(AVERAGE(C11:C12),AVERAGE(C12:C13),AVERAGE(C13:C14),AVERAGE(C14:C15),AVERAGE(C15:C16),AVERAGE(C16:C17),AVERAGE(C17:C18))</f>
        <v>42.080100000000002</v>
      </c>
    </row>
    <row r="12" spans="1:8" x14ac:dyDescent="0.35">
      <c r="A12" s="14">
        <v>43587</v>
      </c>
      <c r="B12" s="15">
        <v>13</v>
      </c>
      <c r="C12" s="16">
        <v>22.790299999999998</v>
      </c>
      <c r="D12" s="14">
        <v>43587</v>
      </c>
      <c r="E12" s="15">
        <v>13</v>
      </c>
    </row>
    <row r="13" spans="1:8" x14ac:dyDescent="0.35">
      <c r="A13" s="14">
        <v>43587</v>
      </c>
      <c r="B13" s="15">
        <v>14</v>
      </c>
      <c r="C13" s="16">
        <v>31.318100000000001</v>
      </c>
      <c r="D13" s="14">
        <v>43587</v>
      </c>
      <c r="E13" s="15">
        <v>14</v>
      </c>
      <c r="H13" s="13"/>
    </row>
    <row r="14" spans="1:8" x14ac:dyDescent="0.35">
      <c r="A14" s="14">
        <v>43587</v>
      </c>
      <c r="B14" s="15">
        <v>15</v>
      </c>
      <c r="C14" s="16">
        <v>32.321800000000003</v>
      </c>
      <c r="D14" s="14">
        <v>43587</v>
      </c>
      <c r="E14" s="15">
        <v>15</v>
      </c>
    </row>
    <row r="15" spans="1:8" x14ac:dyDescent="0.35">
      <c r="A15" s="14">
        <v>43587</v>
      </c>
      <c r="B15" s="15">
        <v>16</v>
      </c>
      <c r="C15" s="16">
        <v>34.059199999999997</v>
      </c>
      <c r="D15" s="14">
        <v>43587</v>
      </c>
      <c r="E15" s="15">
        <v>16</v>
      </c>
    </row>
    <row r="16" spans="1:8" x14ac:dyDescent="0.35">
      <c r="A16" s="14">
        <v>43587</v>
      </c>
      <c r="B16" s="15">
        <v>17</v>
      </c>
      <c r="C16" s="16">
        <v>29.181000000000001</v>
      </c>
      <c r="D16" s="14">
        <v>43587</v>
      </c>
      <c r="E16" s="15">
        <v>17</v>
      </c>
    </row>
    <row r="17" spans="1:8" x14ac:dyDescent="0.35">
      <c r="A17" s="14">
        <v>43587</v>
      </c>
      <c r="B17" s="15">
        <v>18</v>
      </c>
      <c r="C17" s="16">
        <v>33.587499999999999</v>
      </c>
      <c r="D17" s="14">
        <v>43587</v>
      </c>
      <c r="E17" s="15">
        <v>18</v>
      </c>
    </row>
    <row r="18" spans="1:8" x14ac:dyDescent="0.35">
      <c r="A18" s="14">
        <v>43587</v>
      </c>
      <c r="B18" s="15">
        <v>19</v>
      </c>
      <c r="C18" s="16">
        <v>50.572699999999998</v>
      </c>
      <c r="D18" s="14">
        <v>43587</v>
      </c>
      <c r="E18" s="15">
        <v>19</v>
      </c>
    </row>
    <row r="19" spans="1:8" x14ac:dyDescent="0.35">
      <c r="A19" s="14">
        <v>43588</v>
      </c>
      <c r="B19" s="15">
        <v>12</v>
      </c>
      <c r="C19" s="16">
        <v>26.628799999999998</v>
      </c>
      <c r="D19" s="14">
        <v>43588</v>
      </c>
      <c r="E19" s="15">
        <v>12</v>
      </c>
      <c r="F19" s="13">
        <f>MAX(AVERAGE(C19:C22),AVERAGE(C20:C23),AVERAGE(C21:C24),AVERAGE(C22:C25),AVERAGE(C23:C26))</f>
        <v>28.670875000000002</v>
      </c>
      <c r="G19" s="13">
        <f>MAX(AVERAGE(C19:C21),AVERAGE(C20:C22),AVERAGE(C21:C23),AVERAGE(C22:C24),AVERAGE(C23:C25),AVERAGE(C24:C26))</f>
        <v>29.417433333333332</v>
      </c>
      <c r="H19" s="13">
        <f>MAX(AVERAGE(C19:C20),AVERAGE(C20:C21),AVERAGE(C21:C22),AVERAGE(C22:C23),AVERAGE(C23:C24),AVERAGE(C24:C25),AVERAGE(C25:C26))</f>
        <v>32.41545</v>
      </c>
    </row>
    <row r="20" spans="1:8" x14ac:dyDescent="0.35">
      <c r="A20" s="14">
        <v>43588</v>
      </c>
      <c r="B20" s="15">
        <v>13</v>
      </c>
      <c r="C20" s="16">
        <v>32.415199999999999</v>
      </c>
      <c r="D20" s="14">
        <v>43588</v>
      </c>
      <c r="E20" s="15">
        <v>13</v>
      </c>
    </row>
    <row r="21" spans="1:8" x14ac:dyDescent="0.35">
      <c r="A21" s="14">
        <v>43588</v>
      </c>
      <c r="B21" s="15">
        <v>14</v>
      </c>
      <c r="C21" s="16">
        <v>26.615400000000001</v>
      </c>
      <c r="D21" s="14">
        <v>43588</v>
      </c>
      <c r="E21" s="15">
        <v>14</v>
      </c>
    </row>
    <row r="22" spans="1:8" x14ac:dyDescent="0.35">
      <c r="A22" s="14">
        <v>43588</v>
      </c>
      <c r="B22" s="15">
        <v>15</v>
      </c>
      <c r="C22" s="16">
        <v>29.024100000000001</v>
      </c>
      <c r="D22" s="14">
        <v>43588</v>
      </c>
      <c r="E22" s="15">
        <v>15</v>
      </c>
    </row>
    <row r="23" spans="1:8" x14ac:dyDescent="0.35">
      <c r="A23" s="14">
        <v>43588</v>
      </c>
      <c r="B23" s="15">
        <v>16</v>
      </c>
      <c r="C23" s="16">
        <v>20.030200000000001</v>
      </c>
      <c r="D23" s="14">
        <v>43588</v>
      </c>
      <c r="E23" s="15">
        <v>16</v>
      </c>
      <c r="H23" s="13"/>
    </row>
    <row r="24" spans="1:8" x14ac:dyDescent="0.35">
      <c r="A24" s="14">
        <v>43588</v>
      </c>
      <c r="B24" s="15">
        <v>17</v>
      </c>
      <c r="C24" s="16">
        <v>23.421399999999998</v>
      </c>
      <c r="D24" s="14">
        <v>43588</v>
      </c>
      <c r="E24" s="15">
        <v>17</v>
      </c>
    </row>
    <row r="25" spans="1:8" x14ac:dyDescent="0.35">
      <c r="A25" s="14">
        <v>43588</v>
      </c>
      <c r="B25" s="15">
        <v>18</v>
      </c>
      <c r="C25" s="16">
        <v>26.337399999999999</v>
      </c>
      <c r="D25" s="14">
        <v>43588</v>
      </c>
      <c r="E25" s="15">
        <v>18</v>
      </c>
    </row>
    <row r="26" spans="1:8" x14ac:dyDescent="0.35">
      <c r="A26" s="14">
        <v>43588</v>
      </c>
      <c r="B26" s="15">
        <v>19</v>
      </c>
      <c r="C26" s="16">
        <v>38.493499999999997</v>
      </c>
      <c r="D26" s="14">
        <v>43588</v>
      </c>
      <c r="E26" s="15">
        <v>19</v>
      </c>
    </row>
    <row r="27" spans="1:8" x14ac:dyDescent="0.35">
      <c r="A27" s="14">
        <v>43589</v>
      </c>
      <c r="B27" s="15">
        <v>12</v>
      </c>
      <c r="C27" s="16">
        <v>2.5383</v>
      </c>
      <c r="D27" s="14">
        <v>43589</v>
      </c>
      <c r="E27" s="15">
        <v>12</v>
      </c>
      <c r="F27" s="13">
        <f>MAX(AVERAGE(C27:C30),AVERAGE(C28:C31),AVERAGE(C29:C32),AVERAGE(C30:C33),AVERAGE(C31:C34))</f>
        <v>14.606974999999998</v>
      </c>
      <c r="G27" s="13">
        <f>MAX(AVERAGE(C27:C29),AVERAGE(C28:C30),AVERAGE(C29:C31),AVERAGE(C30:C32),AVERAGE(C31:C33),AVERAGE(C32:C34))</f>
        <v>16.549366666666668</v>
      </c>
      <c r="H27" s="13">
        <f>MAX(AVERAGE(C27:C28),AVERAGE(C28:C29),AVERAGE(C29:C30),AVERAGE(C30:C31),AVERAGE(C31:C32),AVERAGE(C32:C33),AVERAGE(C33:C34))</f>
        <v>20.623849999999997</v>
      </c>
    </row>
    <row r="28" spans="1:8" x14ac:dyDescent="0.35">
      <c r="A28" s="14">
        <v>43589</v>
      </c>
      <c r="B28" s="15">
        <v>13</v>
      </c>
      <c r="C28" s="16">
        <v>2.4262999999999999</v>
      </c>
      <c r="D28" s="14">
        <v>43589</v>
      </c>
      <c r="E28" s="15">
        <v>13</v>
      </c>
    </row>
    <row r="29" spans="1:8" x14ac:dyDescent="0.35">
      <c r="A29" s="14">
        <v>43589</v>
      </c>
      <c r="B29" s="15">
        <v>14</v>
      </c>
      <c r="C29" s="16">
        <v>0.92479999999999996</v>
      </c>
      <c r="D29" s="14">
        <v>43589</v>
      </c>
      <c r="E29" s="15">
        <v>14</v>
      </c>
    </row>
    <row r="30" spans="1:8" x14ac:dyDescent="0.35">
      <c r="A30" s="14">
        <v>43589</v>
      </c>
      <c r="B30" s="15">
        <v>15</v>
      </c>
      <c r="C30" s="16">
        <v>3.6619999999999999</v>
      </c>
      <c r="D30" s="14">
        <v>43589</v>
      </c>
      <c r="E30" s="15">
        <v>15</v>
      </c>
    </row>
    <row r="31" spans="1:8" x14ac:dyDescent="0.35">
      <c r="A31" s="14">
        <v>43589</v>
      </c>
      <c r="B31" s="15">
        <v>16</v>
      </c>
      <c r="C31" s="16">
        <v>8.7797999999999998</v>
      </c>
      <c r="D31" s="14">
        <v>43589</v>
      </c>
      <c r="E31" s="15">
        <v>16</v>
      </c>
    </row>
    <row r="32" spans="1:8" x14ac:dyDescent="0.35">
      <c r="A32" s="14">
        <v>43589</v>
      </c>
      <c r="B32" s="15">
        <v>17</v>
      </c>
      <c r="C32" s="16">
        <v>8.4003999999999994</v>
      </c>
      <c r="D32" s="14">
        <v>43589</v>
      </c>
      <c r="E32" s="15">
        <v>17</v>
      </c>
    </row>
    <row r="33" spans="1:8" x14ac:dyDescent="0.35">
      <c r="A33" s="14">
        <v>43589</v>
      </c>
      <c r="B33" s="15">
        <v>18</v>
      </c>
      <c r="C33" s="16">
        <v>12.8354</v>
      </c>
      <c r="D33" s="14">
        <v>43589</v>
      </c>
      <c r="E33" s="15">
        <v>18</v>
      </c>
      <c r="H33" s="13"/>
    </row>
    <row r="34" spans="1:8" x14ac:dyDescent="0.35">
      <c r="A34" s="14">
        <v>43589</v>
      </c>
      <c r="B34" s="15">
        <v>19</v>
      </c>
      <c r="C34" s="16">
        <v>28.412299999999998</v>
      </c>
      <c r="D34" s="14">
        <v>43589</v>
      </c>
      <c r="E34" s="15">
        <v>19</v>
      </c>
    </row>
    <row r="35" spans="1:8" x14ac:dyDescent="0.35">
      <c r="A35" s="14">
        <v>43590</v>
      </c>
      <c r="B35" s="15">
        <v>12</v>
      </c>
      <c r="C35" s="16">
        <v>-1.3912</v>
      </c>
      <c r="D35" s="14">
        <v>43590</v>
      </c>
      <c r="E35" s="15">
        <v>12</v>
      </c>
      <c r="F35" s="13">
        <f>MAX(AVERAGE(C35:C38),AVERAGE(C36:C39),AVERAGE(C37:C40),AVERAGE(C38:C41),AVERAGE(C39:C42))</f>
        <v>8.1139749999999999</v>
      </c>
      <c r="G35" s="13">
        <f>MAX(AVERAGE(C35:C37),AVERAGE(C36:C38),AVERAGE(C37:C39),AVERAGE(C38:C40),AVERAGE(C39:C41),AVERAGE(C40:C42))</f>
        <v>10.731699999999998</v>
      </c>
      <c r="H35" s="13">
        <f>MAX(AVERAGE(C35:C36),AVERAGE(C36:C37),AVERAGE(C37:C38),AVERAGE(C38:C39),AVERAGE(C39:C40),AVERAGE(C40:C41),AVERAGE(C41:C42))</f>
        <v>16.0991</v>
      </c>
    </row>
    <row r="36" spans="1:8" x14ac:dyDescent="0.35">
      <c r="A36" s="14">
        <v>43590</v>
      </c>
      <c r="B36" s="15">
        <v>13</v>
      </c>
      <c r="C36" s="16">
        <v>-3.8365999999999998</v>
      </c>
      <c r="D36" s="14">
        <v>43590</v>
      </c>
      <c r="E36" s="15">
        <v>13</v>
      </c>
    </row>
    <row r="37" spans="1:8" x14ac:dyDescent="0.35">
      <c r="A37" s="14">
        <v>43590</v>
      </c>
      <c r="B37" s="15">
        <v>14</v>
      </c>
      <c r="C37" s="16">
        <v>-4.9413</v>
      </c>
      <c r="D37" s="14">
        <v>43590</v>
      </c>
      <c r="E37" s="15">
        <v>14</v>
      </c>
    </row>
    <row r="38" spans="1:8" x14ac:dyDescent="0.35">
      <c r="A38" s="14">
        <v>43590</v>
      </c>
      <c r="B38" s="15">
        <v>15</v>
      </c>
      <c r="C38" s="16">
        <v>-2.7765</v>
      </c>
      <c r="D38" s="14">
        <v>43590</v>
      </c>
      <c r="E38" s="15">
        <v>15</v>
      </c>
    </row>
    <row r="39" spans="1:8" x14ac:dyDescent="0.35">
      <c r="A39" s="14">
        <v>43590</v>
      </c>
      <c r="B39" s="15">
        <v>16</v>
      </c>
      <c r="C39" s="16">
        <v>0.26079999999999998</v>
      </c>
      <c r="D39" s="14">
        <v>43590</v>
      </c>
      <c r="E39" s="15">
        <v>16</v>
      </c>
    </row>
    <row r="40" spans="1:8" x14ac:dyDescent="0.35">
      <c r="A40" s="14">
        <v>43590</v>
      </c>
      <c r="B40" s="15">
        <v>17</v>
      </c>
      <c r="C40" s="16">
        <v>-3.0999999999999999E-3</v>
      </c>
      <c r="D40" s="14">
        <v>43590</v>
      </c>
      <c r="E40" s="15">
        <v>17</v>
      </c>
    </row>
    <row r="41" spans="1:8" x14ac:dyDescent="0.35">
      <c r="A41" s="14">
        <v>43590</v>
      </c>
      <c r="B41" s="15">
        <v>18</v>
      </c>
      <c r="C41" s="16">
        <v>5.6890999999999998</v>
      </c>
      <c r="D41" s="14">
        <v>43590</v>
      </c>
      <c r="E41" s="15">
        <v>18</v>
      </c>
    </row>
    <row r="42" spans="1:8" x14ac:dyDescent="0.35">
      <c r="A42" s="14">
        <v>43590</v>
      </c>
      <c r="B42" s="15">
        <v>19</v>
      </c>
      <c r="C42" s="16">
        <v>26.5091</v>
      </c>
      <c r="D42" s="14">
        <v>43590</v>
      </c>
      <c r="E42" s="15">
        <v>19</v>
      </c>
    </row>
    <row r="43" spans="1:8" x14ac:dyDescent="0.35">
      <c r="A43" s="14">
        <v>43591</v>
      </c>
      <c r="B43" s="15">
        <v>12</v>
      </c>
      <c r="C43" s="16">
        <v>19.8918</v>
      </c>
      <c r="D43" s="14">
        <v>43591</v>
      </c>
      <c r="E43" s="15">
        <v>12</v>
      </c>
      <c r="F43" s="13">
        <f>MAX(AVERAGE(C43:C46),AVERAGE(C44:C47),AVERAGE(C45:C48),AVERAGE(C46:C49),AVERAGE(C47:C50))</f>
        <v>26.916574999999998</v>
      </c>
      <c r="G43" s="13">
        <f>MAX(AVERAGE(C43:C45),AVERAGE(C44:C46),AVERAGE(C45:C47),AVERAGE(C46:C48),AVERAGE(C47:C49),AVERAGE(C48:C50))</f>
        <v>28.331400000000002</v>
      </c>
      <c r="H43" s="13">
        <f>MAX(AVERAGE(C43:C44),AVERAGE(C44:C45),AVERAGE(C45:C46),AVERAGE(C46:C47),AVERAGE(C47:C48),AVERAGE(C48:C49),AVERAGE(C49:C50))</f>
        <v>32.092599999999997</v>
      </c>
    </row>
    <row r="44" spans="1:8" x14ac:dyDescent="0.35">
      <c r="A44" s="14">
        <v>43591</v>
      </c>
      <c r="B44" s="15">
        <v>13</v>
      </c>
      <c r="C44" s="16">
        <v>18.355799999999999</v>
      </c>
      <c r="D44" s="14">
        <v>43591</v>
      </c>
      <c r="E44" s="15">
        <v>13</v>
      </c>
    </row>
    <row r="45" spans="1:8" x14ac:dyDescent="0.35">
      <c r="A45" s="14">
        <v>43591</v>
      </c>
      <c r="B45" s="15">
        <v>14</v>
      </c>
      <c r="C45" s="16">
        <v>21.631799999999998</v>
      </c>
      <c r="D45" s="14">
        <v>43591</v>
      </c>
      <c r="E45" s="15">
        <v>14</v>
      </c>
    </row>
    <row r="46" spans="1:8" x14ac:dyDescent="0.35">
      <c r="A46" s="14">
        <v>43591</v>
      </c>
      <c r="B46" s="15">
        <v>15</v>
      </c>
      <c r="C46" s="16">
        <v>21.833400000000001</v>
      </c>
      <c r="D46" s="14">
        <v>43591</v>
      </c>
      <c r="E46" s="15">
        <v>15</v>
      </c>
    </row>
    <row r="47" spans="1:8" x14ac:dyDescent="0.35">
      <c r="A47" s="14">
        <v>43591</v>
      </c>
      <c r="B47" s="15">
        <v>16</v>
      </c>
      <c r="C47" s="16">
        <v>22.6721</v>
      </c>
      <c r="D47" s="14">
        <v>43591</v>
      </c>
      <c r="E47" s="15">
        <v>16</v>
      </c>
    </row>
    <row r="48" spans="1:8" x14ac:dyDescent="0.35">
      <c r="A48" s="14">
        <v>43591</v>
      </c>
      <c r="B48" s="15">
        <v>17</v>
      </c>
      <c r="C48" s="16">
        <v>20.809000000000001</v>
      </c>
      <c r="D48" s="14">
        <v>43591</v>
      </c>
      <c r="E48" s="15">
        <v>17</v>
      </c>
    </row>
    <row r="49" spans="1:8" x14ac:dyDescent="0.35">
      <c r="A49" s="14">
        <v>43591</v>
      </c>
      <c r="B49" s="15">
        <v>18</v>
      </c>
      <c r="C49" s="16">
        <v>24.685199999999998</v>
      </c>
      <c r="D49" s="14">
        <v>43591</v>
      </c>
      <c r="E49" s="15">
        <v>18</v>
      </c>
    </row>
    <row r="50" spans="1:8" x14ac:dyDescent="0.35">
      <c r="A50" s="14">
        <v>43591</v>
      </c>
      <c r="B50" s="15">
        <v>19</v>
      </c>
      <c r="C50" s="16">
        <v>39.5</v>
      </c>
      <c r="D50" s="14">
        <v>43591</v>
      </c>
      <c r="E50" s="15">
        <v>19</v>
      </c>
    </row>
    <row r="51" spans="1:8" x14ac:dyDescent="0.35">
      <c r="A51" s="14">
        <v>43592</v>
      </c>
      <c r="B51" s="15">
        <v>12</v>
      </c>
      <c r="C51" s="16">
        <v>11.995200000000001</v>
      </c>
      <c r="D51" s="14">
        <v>43592</v>
      </c>
      <c r="E51" s="15">
        <v>12</v>
      </c>
      <c r="F51" s="13">
        <f>MAX(AVERAGE(C51:C54),AVERAGE(C52:C55),AVERAGE(C53:C56),AVERAGE(C54:C57),AVERAGE(C55:C58))</f>
        <v>20.833825000000001</v>
      </c>
      <c r="G51" s="13">
        <f>MAX(AVERAGE(C51:C53),AVERAGE(C52:C54),AVERAGE(C53:C55),AVERAGE(C54:C56),AVERAGE(C55:C57),AVERAGE(C56:C58))</f>
        <v>23.395233333333334</v>
      </c>
      <c r="H51" s="13">
        <f>MAX(AVERAGE(C51:C52),AVERAGE(C52:C53),AVERAGE(C53:C54),AVERAGE(C54:C55),AVERAGE(C55:C56),AVERAGE(C56:C57),AVERAGE(C57:C58))</f>
        <v>26.851599999999998</v>
      </c>
    </row>
    <row r="52" spans="1:8" x14ac:dyDescent="0.35">
      <c r="A52" s="14">
        <v>43592</v>
      </c>
      <c r="B52" s="15">
        <v>13</v>
      </c>
      <c r="C52" s="16">
        <v>11.938700000000001</v>
      </c>
      <c r="D52" s="14">
        <v>43592</v>
      </c>
      <c r="E52" s="15">
        <v>13</v>
      </c>
    </row>
    <row r="53" spans="1:8" x14ac:dyDescent="0.35">
      <c r="A53" s="14">
        <v>43592</v>
      </c>
      <c r="B53" s="15">
        <v>14</v>
      </c>
      <c r="C53" s="16">
        <v>10.3436</v>
      </c>
      <c r="D53" s="14">
        <v>43592</v>
      </c>
      <c r="E53" s="15">
        <v>14</v>
      </c>
    </row>
    <row r="54" spans="1:8" x14ac:dyDescent="0.35">
      <c r="A54" s="14">
        <v>43592</v>
      </c>
      <c r="B54" s="15">
        <v>15</v>
      </c>
      <c r="C54" s="16">
        <v>9.4903999999999993</v>
      </c>
      <c r="D54" s="14">
        <v>43592</v>
      </c>
      <c r="E54" s="15">
        <v>15</v>
      </c>
    </row>
    <row r="55" spans="1:8" x14ac:dyDescent="0.35">
      <c r="A55" s="14">
        <v>43592</v>
      </c>
      <c r="B55" s="15">
        <v>16</v>
      </c>
      <c r="C55" s="16">
        <v>13.1496</v>
      </c>
      <c r="D55" s="14">
        <v>43592</v>
      </c>
      <c r="E55" s="15">
        <v>16</v>
      </c>
    </row>
    <row r="56" spans="1:8" x14ac:dyDescent="0.35">
      <c r="A56" s="14">
        <v>43592</v>
      </c>
      <c r="B56" s="15">
        <v>17</v>
      </c>
      <c r="C56" s="16">
        <v>16.482500000000002</v>
      </c>
      <c r="D56" s="14">
        <v>43592</v>
      </c>
      <c r="E56" s="15">
        <v>17</v>
      </c>
    </row>
    <row r="57" spans="1:8" x14ac:dyDescent="0.35">
      <c r="A57" s="14">
        <v>43592</v>
      </c>
      <c r="B57" s="15">
        <v>18</v>
      </c>
      <c r="C57" s="16">
        <v>18.660799999999998</v>
      </c>
      <c r="D57" s="14">
        <v>43592</v>
      </c>
      <c r="E57" s="15">
        <v>18</v>
      </c>
    </row>
    <row r="58" spans="1:8" x14ac:dyDescent="0.35">
      <c r="A58" s="14">
        <v>43592</v>
      </c>
      <c r="B58" s="15">
        <v>19</v>
      </c>
      <c r="C58" s="16">
        <v>35.042400000000001</v>
      </c>
      <c r="D58" s="14">
        <v>43592</v>
      </c>
      <c r="E58" s="15">
        <v>19</v>
      </c>
    </row>
    <row r="59" spans="1:8" x14ac:dyDescent="0.35">
      <c r="A59" s="14">
        <v>43593</v>
      </c>
      <c r="B59" s="15">
        <v>12</v>
      </c>
      <c r="C59" s="16">
        <v>18.485800000000001</v>
      </c>
      <c r="D59" s="14">
        <v>43593</v>
      </c>
      <c r="E59" s="15">
        <v>12</v>
      </c>
      <c r="F59" s="13">
        <f>MAX(AVERAGE(C59:C62),AVERAGE(C60:C63),AVERAGE(C61:C64),AVERAGE(C62:C65),AVERAGE(C63:C66))</f>
        <v>22.536875000000002</v>
      </c>
      <c r="G59" s="13">
        <f>MAX(AVERAGE(C59:C61),AVERAGE(C60:C62),AVERAGE(C61:C63),AVERAGE(C62:C64),AVERAGE(C63:C65),AVERAGE(C64:C66))</f>
        <v>24.626133333333332</v>
      </c>
      <c r="H59" s="13">
        <f>MAX(AVERAGE(C59:C60),AVERAGE(C60:C61),AVERAGE(C61:C62),AVERAGE(C62:C63),AVERAGE(C63:C64),AVERAGE(C64:C65),AVERAGE(C65:C66))</f>
        <v>28.505850000000002</v>
      </c>
    </row>
    <row r="60" spans="1:8" x14ac:dyDescent="0.35">
      <c r="A60" s="14">
        <v>43593</v>
      </c>
      <c r="B60" s="15">
        <v>13</v>
      </c>
      <c r="C60" s="16">
        <v>18.041799999999999</v>
      </c>
      <c r="D60" s="14">
        <v>43593</v>
      </c>
      <c r="E60" s="15">
        <v>13</v>
      </c>
    </row>
    <row r="61" spans="1:8" x14ac:dyDescent="0.35">
      <c r="A61" s="14">
        <v>43593</v>
      </c>
      <c r="B61" s="15">
        <v>14</v>
      </c>
      <c r="C61" s="16">
        <v>17.885899999999999</v>
      </c>
      <c r="D61" s="14">
        <v>43593</v>
      </c>
      <c r="E61" s="15">
        <v>14</v>
      </c>
      <c r="H61" s="13"/>
    </row>
    <row r="62" spans="1:8" x14ac:dyDescent="0.35">
      <c r="A62" s="14">
        <v>43593</v>
      </c>
      <c r="B62" s="15">
        <v>15</v>
      </c>
      <c r="C62" s="16">
        <v>17.393699999999999</v>
      </c>
      <c r="D62" s="14">
        <v>43593</v>
      </c>
      <c r="E62" s="15">
        <v>15</v>
      </c>
    </row>
    <row r="63" spans="1:8" x14ac:dyDescent="0.35">
      <c r="A63" s="14">
        <v>43593</v>
      </c>
      <c r="B63" s="15">
        <v>16</v>
      </c>
      <c r="C63" s="16">
        <v>16.269100000000002</v>
      </c>
      <c r="D63" s="14">
        <v>43593</v>
      </c>
      <c r="E63" s="15">
        <v>16</v>
      </c>
    </row>
    <row r="64" spans="1:8" x14ac:dyDescent="0.35">
      <c r="A64" s="14">
        <v>43593</v>
      </c>
      <c r="B64" s="15">
        <v>17</v>
      </c>
      <c r="C64" s="16">
        <v>16.866700000000002</v>
      </c>
      <c r="D64" s="14">
        <v>43593</v>
      </c>
      <c r="E64" s="15">
        <v>17</v>
      </c>
    </row>
    <row r="65" spans="1:8" x14ac:dyDescent="0.35">
      <c r="A65" s="14">
        <v>43593</v>
      </c>
      <c r="B65" s="15">
        <v>18</v>
      </c>
      <c r="C65" s="16">
        <v>20.473299999999998</v>
      </c>
      <c r="D65" s="14">
        <v>43593</v>
      </c>
      <c r="E65" s="15">
        <v>18</v>
      </c>
    </row>
    <row r="66" spans="1:8" x14ac:dyDescent="0.35">
      <c r="A66" s="14">
        <v>43593</v>
      </c>
      <c r="B66" s="15">
        <v>19</v>
      </c>
      <c r="C66" s="16">
        <v>36.538400000000003</v>
      </c>
      <c r="D66" s="14">
        <v>43593</v>
      </c>
      <c r="E66" s="15">
        <v>19</v>
      </c>
    </row>
    <row r="67" spans="1:8" x14ac:dyDescent="0.35">
      <c r="A67" s="14">
        <v>43594</v>
      </c>
      <c r="B67" s="15">
        <v>12</v>
      </c>
      <c r="C67" s="16">
        <v>50.775700000000001</v>
      </c>
      <c r="D67" s="14">
        <v>43594</v>
      </c>
      <c r="E67" s="15">
        <v>12</v>
      </c>
      <c r="F67" s="13">
        <f>MAX(AVERAGE(C67:C70),AVERAGE(C68:C71),AVERAGE(C69:C72),AVERAGE(C70:C73),AVERAGE(C71:C74))</f>
        <v>45.057249999999996</v>
      </c>
      <c r="G67" s="13">
        <f>MAX(AVERAGE(C67:C69),AVERAGE(C68:C70),AVERAGE(C69:C71),AVERAGE(C70:C72),AVERAGE(C71:C73),AVERAGE(C72:C74))</f>
        <v>48.184033333333332</v>
      </c>
      <c r="H67" s="13">
        <f>MAX(AVERAGE(C67:C68),AVERAGE(C68:C69),AVERAGE(C69:C70),AVERAGE(C70:C71),AVERAGE(C71:C72),AVERAGE(C72:C73),AVERAGE(C73:C74))</f>
        <v>48.521699999999996</v>
      </c>
    </row>
    <row r="68" spans="1:8" x14ac:dyDescent="0.35">
      <c r="A68" s="14">
        <v>43594</v>
      </c>
      <c r="B68" s="15">
        <v>13</v>
      </c>
      <c r="C68" s="16">
        <v>46.267699999999998</v>
      </c>
      <c r="D68" s="14">
        <v>43594</v>
      </c>
      <c r="E68" s="15">
        <v>13</v>
      </c>
    </row>
    <row r="69" spans="1:8" x14ac:dyDescent="0.35">
      <c r="A69" s="14">
        <v>43594</v>
      </c>
      <c r="B69" s="15">
        <v>14</v>
      </c>
      <c r="C69" s="16">
        <v>47.508699999999997</v>
      </c>
      <c r="D69" s="14">
        <v>43594</v>
      </c>
      <c r="E69" s="15">
        <v>14</v>
      </c>
    </row>
    <row r="70" spans="1:8" x14ac:dyDescent="0.35">
      <c r="A70" s="14">
        <v>43594</v>
      </c>
      <c r="B70" s="15">
        <v>15</v>
      </c>
      <c r="C70" s="16">
        <v>35.676900000000003</v>
      </c>
      <c r="D70" s="14">
        <v>43594</v>
      </c>
      <c r="E70" s="15">
        <v>15</v>
      </c>
    </row>
    <row r="71" spans="1:8" x14ac:dyDescent="0.35">
      <c r="A71" s="14">
        <v>43594</v>
      </c>
      <c r="B71" s="15">
        <v>16</v>
      </c>
      <c r="C71" s="16">
        <v>28.8001</v>
      </c>
      <c r="D71" s="14">
        <v>43594</v>
      </c>
      <c r="E71" s="15">
        <v>16</v>
      </c>
      <c r="H71" s="13"/>
    </row>
    <row r="72" spans="1:8" x14ac:dyDescent="0.35">
      <c r="A72" s="14">
        <v>43594</v>
      </c>
      <c r="B72" s="15">
        <v>17</v>
      </c>
      <c r="C72" s="16">
        <v>24.855399999999999</v>
      </c>
      <c r="D72" s="14">
        <v>43594</v>
      </c>
      <c r="E72" s="15">
        <v>17</v>
      </c>
    </row>
    <row r="73" spans="1:8" x14ac:dyDescent="0.35">
      <c r="A73" s="14">
        <v>43594</v>
      </c>
      <c r="B73" s="15">
        <v>18</v>
      </c>
      <c r="C73" s="16">
        <v>28.1143</v>
      </c>
      <c r="D73" s="14">
        <v>43594</v>
      </c>
      <c r="E73" s="15">
        <v>18</v>
      </c>
    </row>
    <row r="74" spans="1:8" x14ac:dyDescent="0.35">
      <c r="A74" s="14">
        <v>43594</v>
      </c>
      <c r="B74" s="15">
        <v>19</v>
      </c>
      <c r="C74" s="16">
        <v>40.021299999999997</v>
      </c>
      <c r="D74" s="14">
        <v>43594</v>
      </c>
      <c r="E74" s="15">
        <v>19</v>
      </c>
    </row>
    <row r="75" spans="1:8" x14ac:dyDescent="0.35">
      <c r="A75" s="14">
        <v>43595</v>
      </c>
      <c r="B75" s="15">
        <v>12</v>
      </c>
      <c r="C75" s="16">
        <v>51.391500000000001</v>
      </c>
      <c r="D75" s="14">
        <v>43595</v>
      </c>
      <c r="E75" s="15">
        <v>12</v>
      </c>
      <c r="F75" s="13">
        <f>MAX(AVERAGE(C75:C78),AVERAGE(C76:C79),AVERAGE(C77:C80),AVERAGE(C78:C81),AVERAGE(C79:C82))</f>
        <v>46.498699999999999</v>
      </c>
      <c r="G75" s="13">
        <f>MAX(AVERAGE(C75:C77),AVERAGE(C76:C78),AVERAGE(C77:C79),AVERAGE(C78:C80),AVERAGE(C79:C81),AVERAGE(C80:C82))</f>
        <v>47.668266666666661</v>
      </c>
      <c r="H75" s="13">
        <f>MAX(AVERAGE(C75:C76),AVERAGE(C76:C77),AVERAGE(C77:C78),AVERAGE(C78:C79),AVERAGE(C79:C80),AVERAGE(C80:C81),AVERAGE(C81:C82))</f>
        <v>48.4574</v>
      </c>
    </row>
    <row r="76" spans="1:8" x14ac:dyDescent="0.35">
      <c r="A76" s="14">
        <v>43595</v>
      </c>
      <c r="B76" s="15">
        <v>13</v>
      </c>
      <c r="C76" s="16">
        <v>45.523299999999999</v>
      </c>
      <c r="D76" s="14">
        <v>43595</v>
      </c>
      <c r="E76" s="15">
        <v>13</v>
      </c>
    </row>
    <row r="77" spans="1:8" x14ac:dyDescent="0.35">
      <c r="A77" s="14">
        <v>43595</v>
      </c>
      <c r="B77" s="15">
        <v>14</v>
      </c>
      <c r="C77" s="16">
        <v>46.09</v>
      </c>
      <c r="D77" s="14">
        <v>43595</v>
      </c>
      <c r="E77" s="15">
        <v>14</v>
      </c>
    </row>
    <row r="78" spans="1:8" x14ac:dyDescent="0.35">
      <c r="A78" s="14">
        <v>43595</v>
      </c>
      <c r="B78" s="15">
        <v>15</v>
      </c>
      <c r="C78" s="16">
        <v>42.99</v>
      </c>
      <c r="D78" s="14">
        <v>43595</v>
      </c>
      <c r="E78" s="15">
        <v>15</v>
      </c>
    </row>
    <row r="79" spans="1:8" x14ac:dyDescent="0.35">
      <c r="A79" s="14">
        <v>43595</v>
      </c>
      <c r="B79" s="15">
        <v>16</v>
      </c>
      <c r="C79" s="16">
        <v>43.6691</v>
      </c>
      <c r="D79" s="14">
        <v>43595</v>
      </c>
      <c r="E79" s="15">
        <v>16</v>
      </c>
    </row>
    <row r="80" spans="1:8" x14ac:dyDescent="0.35">
      <c r="A80" s="14">
        <v>43595</v>
      </c>
      <c r="B80" s="15">
        <v>17</v>
      </c>
      <c r="C80" s="16">
        <v>37.261600000000001</v>
      </c>
      <c r="D80" s="14">
        <v>43595</v>
      </c>
      <c r="E80" s="15">
        <v>17</v>
      </c>
    </row>
    <row r="81" spans="1:8" x14ac:dyDescent="0.35">
      <c r="A81" s="14">
        <v>43595</v>
      </c>
      <c r="B81" s="15">
        <v>18</v>
      </c>
      <c r="C81" s="16">
        <v>38.414000000000001</v>
      </c>
      <c r="D81" s="14">
        <v>43595</v>
      </c>
      <c r="E81" s="15">
        <v>18</v>
      </c>
      <c r="H81" s="13"/>
    </row>
    <row r="82" spans="1:8" x14ac:dyDescent="0.35">
      <c r="A82" s="14">
        <v>43595</v>
      </c>
      <c r="B82" s="15">
        <v>19</v>
      </c>
      <c r="C82" s="16">
        <v>45.969299999999997</v>
      </c>
      <c r="D82" s="14">
        <v>43595</v>
      </c>
      <c r="E82" s="15">
        <v>19</v>
      </c>
    </row>
    <row r="83" spans="1:8" x14ac:dyDescent="0.35">
      <c r="A83" s="14">
        <v>43596</v>
      </c>
      <c r="B83" s="15">
        <v>12</v>
      </c>
      <c r="C83" s="16">
        <v>17.880700000000001</v>
      </c>
      <c r="D83" s="14">
        <v>43596</v>
      </c>
      <c r="E83" s="15">
        <v>12</v>
      </c>
      <c r="F83" s="13">
        <f>MAX(AVERAGE(C83:C86),AVERAGE(C84:C87),AVERAGE(C85:C88),AVERAGE(C86:C89),AVERAGE(C87:C90))</f>
        <v>23.593274999999998</v>
      </c>
      <c r="G83" s="13">
        <f>MAX(AVERAGE(C83:C85),AVERAGE(C84:C86),AVERAGE(C85:C87),AVERAGE(C86:C88),AVERAGE(C87:C89),AVERAGE(C88:C90))</f>
        <v>25.971266666666665</v>
      </c>
      <c r="H83" s="13">
        <f>MAX(AVERAGE(C83:C84),AVERAGE(C84:C85),AVERAGE(C85:C86),AVERAGE(C86:C87),AVERAGE(C87:C88),AVERAGE(C88:C89),AVERAGE(C89:C90))</f>
        <v>30.780949999999997</v>
      </c>
    </row>
    <row r="84" spans="1:8" x14ac:dyDescent="0.35">
      <c r="A84" s="14">
        <v>43596</v>
      </c>
      <c r="B84" s="15">
        <v>13</v>
      </c>
      <c r="C84" s="16">
        <v>14.6182</v>
      </c>
      <c r="D84" s="14">
        <v>43596</v>
      </c>
      <c r="E84" s="15">
        <v>13</v>
      </c>
    </row>
    <row r="85" spans="1:8" x14ac:dyDescent="0.35">
      <c r="A85" s="14">
        <v>43596</v>
      </c>
      <c r="B85" s="15">
        <v>14</v>
      </c>
      <c r="C85" s="16">
        <v>18.582999999999998</v>
      </c>
      <c r="D85" s="14">
        <v>43596</v>
      </c>
      <c r="E85" s="15">
        <v>14</v>
      </c>
    </row>
    <row r="86" spans="1:8" x14ac:dyDescent="0.35">
      <c r="A86" s="14">
        <v>43596</v>
      </c>
      <c r="B86" s="15">
        <v>15</v>
      </c>
      <c r="C86" s="16">
        <v>18.494700000000002</v>
      </c>
      <c r="D86" s="14">
        <v>43596</v>
      </c>
      <c r="E86" s="15">
        <v>15</v>
      </c>
    </row>
    <row r="87" spans="1:8" x14ac:dyDescent="0.35">
      <c r="A87" s="14">
        <v>43596</v>
      </c>
      <c r="B87" s="15">
        <v>16</v>
      </c>
      <c r="C87" s="16">
        <v>16.459299999999999</v>
      </c>
      <c r="D87" s="14">
        <v>43596</v>
      </c>
      <c r="E87" s="15">
        <v>16</v>
      </c>
    </row>
    <row r="88" spans="1:8" x14ac:dyDescent="0.35">
      <c r="A88" s="14">
        <v>43596</v>
      </c>
      <c r="B88" s="15">
        <v>17</v>
      </c>
      <c r="C88" s="16">
        <v>16.351900000000001</v>
      </c>
      <c r="D88" s="14">
        <v>43596</v>
      </c>
      <c r="E88" s="15">
        <v>17</v>
      </c>
    </row>
    <row r="89" spans="1:8" x14ac:dyDescent="0.35">
      <c r="A89" s="14">
        <v>43596</v>
      </c>
      <c r="B89" s="15">
        <v>18</v>
      </c>
      <c r="C89" s="16">
        <v>25.9404</v>
      </c>
      <c r="D89" s="14">
        <v>43596</v>
      </c>
      <c r="E89" s="15">
        <v>18</v>
      </c>
    </row>
    <row r="90" spans="1:8" x14ac:dyDescent="0.35">
      <c r="A90" s="14">
        <v>43596</v>
      </c>
      <c r="B90" s="15">
        <v>19</v>
      </c>
      <c r="C90" s="16">
        <v>35.621499999999997</v>
      </c>
      <c r="D90" s="14">
        <v>43596</v>
      </c>
      <c r="E90" s="15">
        <v>19</v>
      </c>
    </row>
    <row r="91" spans="1:8" x14ac:dyDescent="0.35">
      <c r="A91" s="14">
        <v>43597</v>
      </c>
      <c r="B91" s="15">
        <v>12</v>
      </c>
      <c r="C91" s="16">
        <v>-1.04E-2</v>
      </c>
      <c r="D91" s="14">
        <v>43597</v>
      </c>
      <c r="E91" s="15">
        <v>12</v>
      </c>
      <c r="F91" s="13">
        <f>MAX(AVERAGE(C91:C94),AVERAGE(C92:C95),AVERAGE(C93:C96),AVERAGE(C94:C97),AVERAGE(C95:C98))</f>
        <v>12.900425</v>
      </c>
      <c r="G91" s="13">
        <f>MAX(AVERAGE(C91:C93),AVERAGE(C92:C94),AVERAGE(C93:C95),AVERAGE(C94:C96),AVERAGE(C95:C97),AVERAGE(C96:C98))</f>
        <v>13.931333333333333</v>
      </c>
      <c r="H91" s="13">
        <f>MAX(AVERAGE(C91:C92),AVERAGE(C92:C93),AVERAGE(C93:C94),AVERAGE(C94:C95),AVERAGE(C95:C96),AVERAGE(C96:C97),AVERAGE(C97:C98))</f>
        <v>20.80405</v>
      </c>
    </row>
    <row r="92" spans="1:8" x14ac:dyDescent="0.35">
      <c r="A92" s="14">
        <v>43597</v>
      </c>
      <c r="B92" s="15">
        <v>13</v>
      </c>
      <c r="C92" s="16">
        <v>-1.04E-2</v>
      </c>
      <c r="D92" s="14">
        <v>43597</v>
      </c>
      <c r="E92" s="15">
        <v>13</v>
      </c>
    </row>
    <row r="93" spans="1:8" x14ac:dyDescent="0.35">
      <c r="A93" s="14">
        <v>43597</v>
      </c>
      <c r="B93" s="15">
        <v>14</v>
      </c>
      <c r="C93" s="16">
        <v>1.1205000000000001</v>
      </c>
      <c r="D93" s="14">
        <v>43597</v>
      </c>
      <c r="E93" s="15">
        <v>14</v>
      </c>
      <c r="H93" s="13"/>
    </row>
    <row r="94" spans="1:8" x14ac:dyDescent="0.35">
      <c r="A94" s="14">
        <v>43597</v>
      </c>
      <c r="B94" s="15">
        <v>15</v>
      </c>
      <c r="C94" s="16">
        <v>-1.04E-2</v>
      </c>
      <c r="D94" s="14">
        <v>43597</v>
      </c>
      <c r="E94" s="15">
        <v>15</v>
      </c>
    </row>
    <row r="95" spans="1:8" x14ac:dyDescent="0.35">
      <c r="A95" s="14">
        <v>43597</v>
      </c>
      <c r="B95" s="15">
        <v>16</v>
      </c>
      <c r="C95" s="16">
        <v>9.8077000000000005</v>
      </c>
      <c r="D95" s="14">
        <v>43597</v>
      </c>
      <c r="E95" s="15">
        <v>16</v>
      </c>
    </row>
    <row r="96" spans="1:8" x14ac:dyDescent="0.35">
      <c r="A96" s="14">
        <v>43597</v>
      </c>
      <c r="B96" s="15">
        <v>17</v>
      </c>
      <c r="C96" s="16">
        <v>0.18590000000000001</v>
      </c>
      <c r="D96" s="14">
        <v>43597</v>
      </c>
      <c r="E96" s="15">
        <v>17</v>
      </c>
    </row>
    <row r="97" spans="1:8" x14ac:dyDescent="0.35">
      <c r="A97" s="14">
        <v>43597</v>
      </c>
      <c r="B97" s="15">
        <v>18</v>
      </c>
      <c r="C97" s="16">
        <v>12.789899999999999</v>
      </c>
      <c r="D97" s="14">
        <v>43597</v>
      </c>
      <c r="E97" s="15">
        <v>18</v>
      </c>
    </row>
    <row r="98" spans="1:8" x14ac:dyDescent="0.35">
      <c r="A98" s="14">
        <v>43597</v>
      </c>
      <c r="B98" s="15">
        <v>19</v>
      </c>
      <c r="C98" s="16">
        <v>28.818200000000001</v>
      </c>
      <c r="D98" s="14">
        <v>43597</v>
      </c>
      <c r="E98" s="15">
        <v>19</v>
      </c>
    </row>
    <row r="99" spans="1:8" x14ac:dyDescent="0.35">
      <c r="A99" s="14">
        <v>43598</v>
      </c>
      <c r="B99" s="15">
        <v>12</v>
      </c>
      <c r="C99" s="16">
        <v>10.4298</v>
      </c>
      <c r="D99" s="14">
        <v>43598</v>
      </c>
      <c r="E99" s="15">
        <v>12</v>
      </c>
      <c r="F99" s="13">
        <f>MAX(AVERAGE(C99:C102),AVERAGE(C100:C103),AVERAGE(C101:C104),AVERAGE(C102:C105),AVERAGE(C103:C106))</f>
        <v>24.538249999999998</v>
      </c>
      <c r="G99" s="13">
        <f>MAX(AVERAGE(C99:C101),AVERAGE(C100:C102),AVERAGE(C101:C103),AVERAGE(C102:C104),AVERAGE(C103:C105),AVERAGE(C104:C106))</f>
        <v>26.534133333333333</v>
      </c>
      <c r="H99" s="13">
        <f>MAX(AVERAGE(C99:C100),AVERAGE(C100:C101),AVERAGE(C101:C102),AVERAGE(C102:C103),AVERAGE(C103:C104),AVERAGE(C104:C105),AVERAGE(C105:C106))</f>
        <v>30.325049999999997</v>
      </c>
    </row>
    <row r="100" spans="1:8" x14ac:dyDescent="0.35">
      <c r="A100" s="14">
        <v>43598</v>
      </c>
      <c r="B100" s="15">
        <v>13</v>
      </c>
      <c r="C100" s="16">
        <v>10.529</v>
      </c>
      <c r="D100" s="14">
        <v>43598</v>
      </c>
      <c r="E100" s="15">
        <v>13</v>
      </c>
    </row>
    <row r="101" spans="1:8" x14ac:dyDescent="0.35">
      <c r="A101" s="14">
        <v>43598</v>
      </c>
      <c r="B101" s="15">
        <v>14</v>
      </c>
      <c r="C101" s="16">
        <v>12.988899999999999</v>
      </c>
      <c r="D101" s="14">
        <v>43598</v>
      </c>
      <c r="E101" s="15">
        <v>14</v>
      </c>
    </row>
    <row r="102" spans="1:8" x14ac:dyDescent="0.35">
      <c r="A102" s="14">
        <v>43598</v>
      </c>
      <c r="B102" s="15">
        <v>15</v>
      </c>
      <c r="C102" s="16">
        <v>13.1944</v>
      </c>
      <c r="D102" s="14">
        <v>43598</v>
      </c>
      <c r="E102" s="15">
        <v>15</v>
      </c>
    </row>
    <row r="103" spans="1:8" x14ac:dyDescent="0.35">
      <c r="A103" s="14">
        <v>43598</v>
      </c>
      <c r="B103" s="15">
        <v>16</v>
      </c>
      <c r="C103" s="16">
        <v>18.550599999999999</v>
      </c>
      <c r="D103" s="14">
        <v>43598</v>
      </c>
      <c r="E103" s="15">
        <v>16</v>
      </c>
    </row>
    <row r="104" spans="1:8" x14ac:dyDescent="0.35">
      <c r="A104" s="14">
        <v>43598</v>
      </c>
      <c r="B104" s="15">
        <v>17</v>
      </c>
      <c r="C104" s="16">
        <v>18.952300000000001</v>
      </c>
      <c r="D104" s="14">
        <v>43598</v>
      </c>
      <c r="E104" s="15">
        <v>17</v>
      </c>
    </row>
    <row r="105" spans="1:8" x14ac:dyDescent="0.35">
      <c r="A105" s="14">
        <v>43598</v>
      </c>
      <c r="B105" s="15">
        <v>18</v>
      </c>
      <c r="C105" s="16">
        <v>23.465199999999999</v>
      </c>
      <c r="D105" s="14">
        <v>43598</v>
      </c>
      <c r="E105" s="15">
        <v>18</v>
      </c>
    </row>
    <row r="106" spans="1:8" x14ac:dyDescent="0.35">
      <c r="A106" s="14">
        <v>43598</v>
      </c>
      <c r="B106" s="15">
        <v>19</v>
      </c>
      <c r="C106" s="16">
        <v>37.184899999999999</v>
      </c>
      <c r="D106" s="14">
        <v>43598</v>
      </c>
      <c r="E106" s="15">
        <v>19</v>
      </c>
    </row>
    <row r="107" spans="1:8" x14ac:dyDescent="0.35">
      <c r="A107" s="14">
        <v>43599</v>
      </c>
      <c r="B107" s="15">
        <v>12</v>
      </c>
      <c r="C107" s="16">
        <v>11.6511</v>
      </c>
      <c r="D107" s="14">
        <v>43599</v>
      </c>
      <c r="E107" s="15">
        <v>12</v>
      </c>
      <c r="F107" s="13">
        <f>MAX(AVERAGE(C107:C110),AVERAGE(C108:C111),AVERAGE(C109:C112),AVERAGE(C110:C113),AVERAGE(C111:C114))</f>
        <v>30.611824999999996</v>
      </c>
      <c r="G107" s="13">
        <f>MAX(AVERAGE(C107:C109),AVERAGE(C108:C110),AVERAGE(C109:C111),AVERAGE(C110:C112),AVERAGE(C111:C113),AVERAGE(C112:C114))</f>
        <v>33.431766666666668</v>
      </c>
      <c r="H107" s="13">
        <f>MAX(AVERAGE(C107:C108),AVERAGE(C108:C109),AVERAGE(C109:C110),AVERAGE(C110:C111),AVERAGE(C111:C112),AVERAGE(C112:C113),AVERAGE(C113:C114))</f>
        <v>37.80865</v>
      </c>
    </row>
    <row r="108" spans="1:8" x14ac:dyDescent="0.35">
      <c r="A108" s="14">
        <v>43599</v>
      </c>
      <c r="B108" s="15">
        <v>13</v>
      </c>
      <c r="C108" s="16">
        <v>13.986800000000001</v>
      </c>
      <c r="D108" s="14">
        <v>43599</v>
      </c>
      <c r="E108" s="15">
        <v>13</v>
      </c>
    </row>
    <row r="109" spans="1:8" x14ac:dyDescent="0.35">
      <c r="A109" s="14">
        <v>43599</v>
      </c>
      <c r="B109" s="15">
        <v>14</v>
      </c>
      <c r="C109" s="16">
        <v>16.1416</v>
      </c>
      <c r="D109" s="14">
        <v>43599</v>
      </c>
      <c r="E109" s="15">
        <v>14</v>
      </c>
      <c r="H109" s="13"/>
    </row>
    <row r="110" spans="1:8" x14ac:dyDescent="0.35">
      <c r="A110" s="14">
        <v>43599</v>
      </c>
      <c r="B110" s="15">
        <v>15</v>
      </c>
      <c r="C110" s="16">
        <v>19.6127</v>
      </c>
      <c r="D110" s="14">
        <v>43599</v>
      </c>
      <c r="E110" s="15">
        <v>15</v>
      </c>
    </row>
    <row r="111" spans="1:8" x14ac:dyDescent="0.35">
      <c r="A111" s="14">
        <v>43599</v>
      </c>
      <c r="B111" s="15">
        <v>16</v>
      </c>
      <c r="C111" s="16">
        <v>22.152000000000001</v>
      </c>
      <c r="D111" s="14">
        <v>43599</v>
      </c>
      <c r="E111" s="15">
        <v>16</v>
      </c>
    </row>
    <row r="112" spans="1:8" x14ac:dyDescent="0.35">
      <c r="A112" s="14">
        <v>43599</v>
      </c>
      <c r="B112" s="15">
        <v>17</v>
      </c>
      <c r="C112" s="16">
        <v>24.678000000000001</v>
      </c>
      <c r="D112" s="14">
        <v>43599</v>
      </c>
      <c r="E112" s="15">
        <v>17</v>
      </c>
    </row>
    <row r="113" spans="1:8" x14ac:dyDescent="0.35">
      <c r="A113" s="14">
        <v>43599</v>
      </c>
      <c r="B113" s="15">
        <v>18</v>
      </c>
      <c r="C113" s="16">
        <v>32.256300000000003</v>
      </c>
      <c r="D113" s="14">
        <v>43599</v>
      </c>
      <c r="E113" s="15">
        <v>18</v>
      </c>
    </row>
    <row r="114" spans="1:8" x14ac:dyDescent="0.35">
      <c r="A114" s="14">
        <v>43599</v>
      </c>
      <c r="B114" s="15">
        <v>19</v>
      </c>
      <c r="C114" s="16">
        <v>43.360999999999997</v>
      </c>
      <c r="D114" s="14">
        <v>43599</v>
      </c>
      <c r="E114" s="15">
        <v>19</v>
      </c>
    </row>
    <row r="115" spans="1:8" x14ac:dyDescent="0.35">
      <c r="A115" s="14">
        <v>43600</v>
      </c>
      <c r="B115" s="15">
        <v>12</v>
      </c>
      <c r="C115" s="16">
        <v>19.396599999999999</v>
      </c>
      <c r="D115" s="14">
        <v>43600</v>
      </c>
      <c r="E115" s="15">
        <v>12</v>
      </c>
      <c r="F115" s="13">
        <f>MAX(AVERAGE(C115:C118),AVERAGE(C116:C119),AVERAGE(C117:C120),AVERAGE(C118:C121),AVERAGE(C119:C122))</f>
        <v>29.722025000000002</v>
      </c>
      <c r="G115" s="13">
        <f>MAX(AVERAGE(C115:C117),AVERAGE(C116:C118),AVERAGE(C117:C119),AVERAGE(C118:C120),AVERAGE(C119:C121),AVERAGE(C120:C122))</f>
        <v>33.095466666666667</v>
      </c>
      <c r="H115" s="13">
        <f>MAX(AVERAGE(C115:C116),AVERAGE(C116:C117),AVERAGE(C117:C118),AVERAGE(C118:C119),AVERAGE(C119:C120),AVERAGE(C120:C121),AVERAGE(C121:C122))</f>
        <v>38.571899999999999</v>
      </c>
    </row>
    <row r="116" spans="1:8" x14ac:dyDescent="0.35">
      <c r="A116" s="14">
        <v>43600</v>
      </c>
      <c r="B116" s="15">
        <v>13</v>
      </c>
      <c r="C116" s="16">
        <v>18.559100000000001</v>
      </c>
      <c r="D116" s="14">
        <v>43600</v>
      </c>
      <c r="E116" s="15">
        <v>13</v>
      </c>
    </row>
    <row r="117" spans="1:8" x14ac:dyDescent="0.35">
      <c r="A117" s="14">
        <v>43600</v>
      </c>
      <c r="B117" s="15">
        <v>14</v>
      </c>
      <c r="C117" s="16">
        <v>19.235099999999999</v>
      </c>
      <c r="D117" s="14">
        <v>43600</v>
      </c>
      <c r="E117" s="15">
        <v>14</v>
      </c>
    </row>
    <row r="118" spans="1:8" x14ac:dyDescent="0.35">
      <c r="A118" s="14">
        <v>43600</v>
      </c>
      <c r="B118" s="15">
        <v>15</v>
      </c>
      <c r="C118" s="16">
        <v>20.238</v>
      </c>
      <c r="D118" s="14">
        <v>43600</v>
      </c>
      <c r="E118" s="15">
        <v>15</v>
      </c>
    </row>
    <row r="119" spans="1:8" x14ac:dyDescent="0.35">
      <c r="A119" s="14">
        <v>43600</v>
      </c>
      <c r="B119" s="15">
        <v>16</v>
      </c>
      <c r="C119" s="16">
        <v>19.601700000000001</v>
      </c>
      <c r="D119" s="14">
        <v>43600</v>
      </c>
      <c r="E119" s="15">
        <v>16</v>
      </c>
      <c r="H119" s="13"/>
    </row>
    <row r="120" spans="1:8" x14ac:dyDescent="0.35">
      <c r="A120" s="14">
        <v>43600</v>
      </c>
      <c r="B120" s="15">
        <v>17</v>
      </c>
      <c r="C120" s="16">
        <v>22.142600000000002</v>
      </c>
      <c r="D120" s="14">
        <v>43600</v>
      </c>
      <c r="E120" s="15">
        <v>17</v>
      </c>
    </row>
    <row r="121" spans="1:8" x14ac:dyDescent="0.35">
      <c r="A121" s="14">
        <v>43600</v>
      </c>
      <c r="B121" s="15">
        <v>18</v>
      </c>
      <c r="C121" s="16">
        <v>30.9574</v>
      </c>
      <c r="D121" s="14">
        <v>43600</v>
      </c>
      <c r="E121" s="15">
        <v>18</v>
      </c>
    </row>
    <row r="122" spans="1:8" x14ac:dyDescent="0.35">
      <c r="A122" s="14">
        <v>43600</v>
      </c>
      <c r="B122" s="15">
        <v>19</v>
      </c>
      <c r="C122" s="16">
        <v>46.186399999999999</v>
      </c>
      <c r="D122" s="14">
        <v>43600</v>
      </c>
      <c r="E122" s="15">
        <v>19</v>
      </c>
    </row>
    <row r="123" spans="1:8" x14ac:dyDescent="0.35">
      <c r="A123" s="14">
        <v>43601</v>
      </c>
      <c r="B123" s="15">
        <v>12</v>
      </c>
      <c r="C123" s="16">
        <v>18.552600000000002</v>
      </c>
      <c r="D123" s="14">
        <v>43601</v>
      </c>
      <c r="E123" s="15">
        <v>12</v>
      </c>
      <c r="F123" s="13">
        <f>MAX(AVERAGE(C123:C126),AVERAGE(C124:C127),AVERAGE(C125:C128),AVERAGE(C126:C129),AVERAGE(C127:C130))</f>
        <v>15.852325</v>
      </c>
      <c r="G123" s="13">
        <f>MAX(AVERAGE(C123:C125),AVERAGE(C124:C126),AVERAGE(C125:C127),AVERAGE(C126:C128),AVERAGE(C127:C129),AVERAGE(C128:C130))</f>
        <v>17.055566666666667</v>
      </c>
      <c r="H123" s="13">
        <f>MAX(AVERAGE(C123:C124),AVERAGE(C124:C125),AVERAGE(C125:C126),AVERAGE(C126:C127),AVERAGE(C127:C128),AVERAGE(C128:C129),AVERAGE(C129:C130))</f>
        <v>22.815899999999999</v>
      </c>
    </row>
    <row r="124" spans="1:8" x14ac:dyDescent="0.35">
      <c r="A124" s="14">
        <v>43601</v>
      </c>
      <c r="B124" s="15">
        <v>13</v>
      </c>
      <c r="C124" s="16">
        <v>15.161099999999999</v>
      </c>
      <c r="D124" s="14">
        <v>43601</v>
      </c>
      <c r="E124" s="15">
        <v>13</v>
      </c>
    </row>
    <row r="125" spans="1:8" x14ac:dyDescent="0.35">
      <c r="A125" s="14">
        <v>43601</v>
      </c>
      <c r="B125" s="15">
        <v>14</v>
      </c>
      <c r="C125" s="16">
        <v>15.5321</v>
      </c>
      <c r="D125" s="14">
        <v>43601</v>
      </c>
      <c r="E125" s="15">
        <v>14</v>
      </c>
    </row>
    <row r="126" spans="1:8" x14ac:dyDescent="0.35">
      <c r="A126" s="14">
        <v>43601</v>
      </c>
      <c r="B126" s="15">
        <v>15</v>
      </c>
      <c r="C126" s="16">
        <v>14.163500000000001</v>
      </c>
      <c r="D126" s="14">
        <v>43601</v>
      </c>
      <c r="E126" s="15">
        <v>15</v>
      </c>
    </row>
    <row r="127" spans="1:8" x14ac:dyDescent="0.35">
      <c r="A127" s="14">
        <v>43601</v>
      </c>
      <c r="B127" s="15">
        <v>16</v>
      </c>
      <c r="C127" s="16">
        <v>11.549300000000001</v>
      </c>
      <c r="D127" s="14">
        <v>43601</v>
      </c>
      <c r="E127" s="15">
        <v>16</v>
      </c>
    </row>
    <row r="128" spans="1:8" x14ac:dyDescent="0.35">
      <c r="A128" s="14">
        <v>43601</v>
      </c>
      <c r="B128" s="15">
        <v>17</v>
      </c>
      <c r="C128" s="16">
        <v>5.5349000000000004</v>
      </c>
      <c r="D128" s="14">
        <v>43601</v>
      </c>
      <c r="E128" s="15">
        <v>17</v>
      </c>
    </row>
    <row r="129" spans="1:8" x14ac:dyDescent="0.35">
      <c r="A129" s="14">
        <v>43601</v>
      </c>
      <c r="B129" s="15">
        <v>18</v>
      </c>
      <c r="C129" s="16">
        <v>16.1983</v>
      </c>
      <c r="D129" s="14">
        <v>43601</v>
      </c>
      <c r="E129" s="15">
        <v>18</v>
      </c>
      <c r="H129" s="13"/>
    </row>
    <row r="130" spans="1:8" x14ac:dyDescent="0.35">
      <c r="A130" s="14">
        <v>43601</v>
      </c>
      <c r="B130" s="15">
        <v>19</v>
      </c>
      <c r="C130" s="16">
        <v>29.433499999999999</v>
      </c>
      <c r="D130" s="14">
        <v>43601</v>
      </c>
      <c r="E130" s="15">
        <v>19</v>
      </c>
    </row>
    <row r="131" spans="1:8" x14ac:dyDescent="0.35">
      <c r="A131" s="14">
        <v>43602</v>
      </c>
      <c r="B131" s="15">
        <v>12</v>
      </c>
      <c r="C131" s="16">
        <v>8.7331000000000003</v>
      </c>
      <c r="D131" s="14">
        <v>43602</v>
      </c>
      <c r="E131" s="15">
        <v>12</v>
      </c>
      <c r="F131" s="13">
        <f>MAX(AVERAGE(C131:C134),AVERAGE(C132:C135),AVERAGE(C133:C136),AVERAGE(C134:C137),AVERAGE(C135:C138))</f>
        <v>8.2167500000000011</v>
      </c>
      <c r="G131" s="13">
        <f>MAX(AVERAGE(C131:C133),AVERAGE(C132:C134),AVERAGE(C133:C135),AVERAGE(C134:C136),AVERAGE(C135:C137),AVERAGE(C136:C138))</f>
        <v>10.826933333333335</v>
      </c>
      <c r="H131" s="13">
        <f>MAX(AVERAGE(C131:C132),AVERAGE(C132:C133),AVERAGE(C133:C134),AVERAGE(C134:C135),AVERAGE(C135:C136),AVERAGE(C136:C137),AVERAGE(C137:C138))</f>
        <v>14.562750000000001</v>
      </c>
    </row>
    <row r="132" spans="1:8" x14ac:dyDescent="0.35">
      <c r="A132" s="14">
        <v>43602</v>
      </c>
      <c r="B132" s="15">
        <v>13</v>
      </c>
      <c r="C132" s="16">
        <v>2.8847999999999998</v>
      </c>
      <c r="D132" s="14">
        <v>43602</v>
      </c>
      <c r="E132" s="15">
        <v>13</v>
      </c>
    </row>
    <row r="133" spans="1:8" x14ac:dyDescent="0.35">
      <c r="A133" s="14">
        <v>43602</v>
      </c>
      <c r="B133" s="15">
        <v>14</v>
      </c>
      <c r="C133" s="16">
        <v>0.66469999999999996</v>
      </c>
      <c r="D133" s="14">
        <v>43602</v>
      </c>
      <c r="E133" s="15">
        <v>14</v>
      </c>
    </row>
    <row r="134" spans="1:8" x14ac:dyDescent="0.35">
      <c r="A134" s="14">
        <v>43602</v>
      </c>
      <c r="B134" s="15">
        <v>15</v>
      </c>
      <c r="C134" s="16">
        <v>4.1985999999999999</v>
      </c>
      <c r="D134" s="14">
        <v>43602</v>
      </c>
      <c r="E134" s="15">
        <v>15</v>
      </c>
    </row>
    <row r="135" spans="1:8" x14ac:dyDescent="0.35">
      <c r="A135" s="14">
        <v>43602</v>
      </c>
      <c r="B135" s="15">
        <v>16</v>
      </c>
      <c r="C135" s="16">
        <v>0.38619999999999999</v>
      </c>
      <c r="D135" s="14">
        <v>43602</v>
      </c>
      <c r="E135" s="15">
        <v>16</v>
      </c>
    </row>
    <row r="136" spans="1:8" x14ac:dyDescent="0.35">
      <c r="A136" s="14">
        <v>43602</v>
      </c>
      <c r="B136" s="15">
        <v>17</v>
      </c>
      <c r="C136" s="16">
        <v>3.3553000000000002</v>
      </c>
      <c r="D136" s="14">
        <v>43602</v>
      </c>
      <c r="E136" s="15">
        <v>17</v>
      </c>
    </row>
    <row r="137" spans="1:8" x14ac:dyDescent="0.35">
      <c r="A137" s="14">
        <v>43602</v>
      </c>
      <c r="B137" s="15">
        <v>18</v>
      </c>
      <c r="C137" s="16">
        <v>5.1779999999999999</v>
      </c>
      <c r="D137" s="14">
        <v>43602</v>
      </c>
      <c r="E137" s="15">
        <v>18</v>
      </c>
    </row>
    <row r="138" spans="1:8" x14ac:dyDescent="0.35">
      <c r="A138" s="14">
        <v>43602</v>
      </c>
      <c r="B138" s="15">
        <v>19</v>
      </c>
      <c r="C138" s="16">
        <v>23.947500000000002</v>
      </c>
      <c r="D138" s="14">
        <v>43602</v>
      </c>
      <c r="E138" s="15">
        <v>19</v>
      </c>
    </row>
    <row r="139" spans="1:8" x14ac:dyDescent="0.35">
      <c r="A139" s="14">
        <v>43603</v>
      </c>
      <c r="B139" s="15">
        <v>12</v>
      </c>
      <c r="C139" s="16">
        <v>0</v>
      </c>
      <c r="D139" s="14">
        <v>43603</v>
      </c>
      <c r="E139" s="15">
        <v>12</v>
      </c>
      <c r="F139" s="13">
        <f>MAX(AVERAGE(C139:C142),AVERAGE(C140:C143),AVERAGE(C141:C144),AVERAGE(C142:C145),AVERAGE(C143:C146))</f>
        <v>8.8004250000000006</v>
      </c>
      <c r="G139" s="13">
        <f>MAX(AVERAGE(C139:C141),AVERAGE(C140:C142),AVERAGE(C141:C143),AVERAGE(C142:C144),AVERAGE(C143:C145),AVERAGE(C144:C146))</f>
        <v>11.692266666666667</v>
      </c>
      <c r="H139" s="13">
        <f>MAX(AVERAGE(C139:C140),AVERAGE(C140:C141),AVERAGE(C141:C142),AVERAGE(C142:C143),AVERAGE(C143:C144),AVERAGE(C144:C145),AVERAGE(C145:C146))</f>
        <v>16.945149999999998</v>
      </c>
    </row>
    <row r="140" spans="1:8" x14ac:dyDescent="0.35">
      <c r="A140" s="14">
        <v>43603</v>
      </c>
      <c r="B140" s="15">
        <v>13</v>
      </c>
      <c r="C140" s="16">
        <v>1.4999999999999999E-2</v>
      </c>
      <c r="D140" s="14">
        <v>43603</v>
      </c>
      <c r="E140" s="15">
        <v>13</v>
      </c>
    </row>
    <row r="141" spans="1:8" x14ac:dyDescent="0.35">
      <c r="A141" s="14">
        <v>43603</v>
      </c>
      <c r="B141" s="15">
        <v>14</v>
      </c>
      <c r="C141" s="16">
        <v>0</v>
      </c>
      <c r="D141" s="14">
        <v>43603</v>
      </c>
      <c r="E141" s="15">
        <v>14</v>
      </c>
    </row>
    <row r="142" spans="1:8" x14ac:dyDescent="0.35">
      <c r="A142" s="14">
        <v>43603</v>
      </c>
      <c r="B142" s="15">
        <v>15</v>
      </c>
      <c r="C142" s="16">
        <v>0</v>
      </c>
      <c r="D142" s="14">
        <v>43603</v>
      </c>
      <c r="E142" s="15">
        <v>15</v>
      </c>
    </row>
    <row r="143" spans="1:8" x14ac:dyDescent="0.35">
      <c r="A143" s="14">
        <v>43603</v>
      </c>
      <c r="B143" s="15">
        <v>16</v>
      </c>
      <c r="C143" s="16">
        <v>0.1249</v>
      </c>
      <c r="D143" s="14">
        <v>43603</v>
      </c>
      <c r="E143" s="15">
        <v>16</v>
      </c>
      <c r="H143" s="13"/>
    </row>
    <row r="144" spans="1:8" x14ac:dyDescent="0.35">
      <c r="A144" s="14">
        <v>43603</v>
      </c>
      <c r="B144" s="15">
        <v>17</v>
      </c>
      <c r="C144" s="16">
        <v>1.1865000000000001</v>
      </c>
      <c r="D144" s="14">
        <v>43603</v>
      </c>
      <c r="E144" s="15">
        <v>17</v>
      </c>
    </row>
    <row r="145" spans="1:8" x14ac:dyDescent="0.35">
      <c r="A145" s="14">
        <v>43603</v>
      </c>
      <c r="B145" s="15">
        <v>18</v>
      </c>
      <c r="C145" s="16">
        <v>15.141500000000001</v>
      </c>
      <c r="D145" s="14">
        <v>43603</v>
      </c>
      <c r="E145" s="15">
        <v>18</v>
      </c>
    </row>
    <row r="146" spans="1:8" x14ac:dyDescent="0.35">
      <c r="A146" s="14">
        <v>43603</v>
      </c>
      <c r="B146" s="15">
        <v>19</v>
      </c>
      <c r="C146" s="16">
        <v>18.748799999999999</v>
      </c>
      <c r="D146" s="14">
        <v>43603</v>
      </c>
      <c r="E146" s="15">
        <v>19</v>
      </c>
    </row>
    <row r="147" spans="1:8" x14ac:dyDescent="0.35">
      <c r="A147" s="14">
        <v>43604</v>
      </c>
      <c r="B147" s="15">
        <v>12</v>
      </c>
      <c r="C147" s="16">
        <v>-4.3878000000000004</v>
      </c>
      <c r="D147" s="14">
        <v>43604</v>
      </c>
      <c r="E147" s="15">
        <v>12</v>
      </c>
      <c r="F147" s="13">
        <f>MAX(AVERAGE(C147:C150),AVERAGE(C148:C151),AVERAGE(C149:C152),AVERAGE(C150:C153),AVERAGE(C151:C154))</f>
        <v>2.1709999999999998</v>
      </c>
      <c r="G147" s="13">
        <f>MAX(AVERAGE(C147:C149),AVERAGE(C148:C150),AVERAGE(C149:C151),AVERAGE(C150:C152),AVERAGE(C151:C153),AVERAGE(C152:C154))</f>
        <v>3.8272999999999997</v>
      </c>
      <c r="H147" s="13">
        <f>MAX(AVERAGE(C147:C148),AVERAGE(C148:C149),AVERAGE(C149:C150),AVERAGE(C150:C151),AVERAGE(C151:C152),AVERAGE(C152:C153),AVERAGE(C153:C154))</f>
        <v>6.22715</v>
      </c>
    </row>
    <row r="148" spans="1:8" x14ac:dyDescent="0.35">
      <c r="A148" s="14">
        <v>43604</v>
      </c>
      <c r="B148" s="15">
        <v>13</v>
      </c>
      <c r="C148" s="16">
        <v>-5.5784000000000002</v>
      </c>
      <c r="D148" s="14">
        <v>43604</v>
      </c>
      <c r="E148" s="15">
        <v>13</v>
      </c>
    </row>
    <row r="149" spans="1:8" x14ac:dyDescent="0.35">
      <c r="A149" s="14">
        <v>43604</v>
      </c>
      <c r="B149" s="15">
        <v>14</v>
      </c>
      <c r="C149" s="16">
        <v>-8.4122000000000003</v>
      </c>
      <c r="D149" s="14">
        <v>43604</v>
      </c>
      <c r="E149" s="15">
        <v>14</v>
      </c>
    </row>
    <row r="150" spans="1:8" x14ac:dyDescent="0.35">
      <c r="A150" s="14">
        <v>43604</v>
      </c>
      <c r="B150" s="15">
        <v>15</v>
      </c>
      <c r="C150" s="16">
        <v>-9.9011999999999993</v>
      </c>
      <c r="D150" s="14">
        <v>43604</v>
      </c>
      <c r="E150" s="15">
        <v>15</v>
      </c>
    </row>
    <row r="151" spans="1:8" x14ac:dyDescent="0.35">
      <c r="A151" s="14">
        <v>43604</v>
      </c>
      <c r="B151" s="15">
        <v>16</v>
      </c>
      <c r="C151" s="16">
        <v>-2.7978999999999998</v>
      </c>
      <c r="D151" s="14">
        <v>43604</v>
      </c>
      <c r="E151" s="15">
        <v>16</v>
      </c>
    </row>
    <row r="152" spans="1:8" x14ac:dyDescent="0.35">
      <c r="A152" s="14">
        <v>43604</v>
      </c>
      <c r="B152" s="15">
        <v>17</v>
      </c>
      <c r="C152" s="16">
        <v>-0.97240000000000004</v>
      </c>
      <c r="D152" s="14">
        <v>43604</v>
      </c>
      <c r="E152" s="15">
        <v>17</v>
      </c>
    </row>
    <row r="153" spans="1:8" x14ac:dyDescent="0.35">
      <c r="A153" s="14">
        <v>43604</v>
      </c>
      <c r="B153" s="15">
        <v>18</v>
      </c>
      <c r="C153" s="16">
        <v>1.04E-2</v>
      </c>
      <c r="D153" s="14">
        <v>43604</v>
      </c>
      <c r="E153" s="15">
        <v>18</v>
      </c>
    </row>
    <row r="154" spans="1:8" x14ac:dyDescent="0.35">
      <c r="A154" s="14">
        <v>43604</v>
      </c>
      <c r="B154" s="15">
        <v>19</v>
      </c>
      <c r="C154" s="16">
        <v>12.443899999999999</v>
      </c>
      <c r="D154" s="14">
        <v>43604</v>
      </c>
      <c r="E154" s="15">
        <v>19</v>
      </c>
    </row>
    <row r="155" spans="1:8" x14ac:dyDescent="0.35">
      <c r="A155" s="14">
        <v>43605</v>
      </c>
      <c r="B155" s="15">
        <v>12</v>
      </c>
      <c r="C155" s="16">
        <v>1.5913999999999999</v>
      </c>
      <c r="D155" s="14">
        <v>43605</v>
      </c>
      <c r="E155" s="15">
        <v>12</v>
      </c>
      <c r="F155" s="13">
        <f>MAX(AVERAGE(C155:C158),AVERAGE(C156:C159),AVERAGE(C157:C160),AVERAGE(C158:C161),AVERAGE(C159:C162))</f>
        <v>6.7982750000000003</v>
      </c>
      <c r="G155" s="13">
        <f>MAX(AVERAGE(C155:C157),AVERAGE(C156:C158),AVERAGE(C157:C159),AVERAGE(C158:C160),AVERAGE(C159:C161),AVERAGE(C160:C162))</f>
        <v>8.9725000000000001</v>
      </c>
      <c r="H155" s="13">
        <f>MAX(AVERAGE(C155:C156),AVERAGE(C156:C157),AVERAGE(C157:C158),AVERAGE(C158:C159),AVERAGE(C159:C160),AVERAGE(C160:C161),AVERAGE(C161:C162))</f>
        <v>11.6737</v>
      </c>
    </row>
    <row r="156" spans="1:8" x14ac:dyDescent="0.35">
      <c r="A156" s="14">
        <v>43605</v>
      </c>
      <c r="B156" s="15">
        <v>13</v>
      </c>
      <c r="C156" s="16">
        <v>-0.2152</v>
      </c>
      <c r="D156" s="14">
        <v>43605</v>
      </c>
      <c r="E156" s="15">
        <v>13</v>
      </c>
    </row>
    <row r="157" spans="1:8" x14ac:dyDescent="0.35">
      <c r="A157" s="14">
        <v>43605</v>
      </c>
      <c r="B157" s="15">
        <v>14</v>
      </c>
      <c r="C157" s="16">
        <v>2.2061000000000002</v>
      </c>
      <c r="D157" s="14">
        <v>43605</v>
      </c>
      <c r="E157" s="15">
        <v>14</v>
      </c>
      <c r="H157" s="13"/>
    </row>
    <row r="158" spans="1:8" x14ac:dyDescent="0.35">
      <c r="A158" s="14">
        <v>43605</v>
      </c>
      <c r="B158" s="15">
        <v>15</v>
      </c>
      <c r="C158" s="16">
        <v>-1.6818</v>
      </c>
      <c r="D158" s="14">
        <v>43605</v>
      </c>
      <c r="E158" s="15">
        <v>15</v>
      </c>
    </row>
    <row r="159" spans="1:8" x14ac:dyDescent="0.35">
      <c r="A159" s="14">
        <v>43605</v>
      </c>
      <c r="B159" s="15">
        <v>16</v>
      </c>
      <c r="C159" s="16">
        <v>0.27560000000000001</v>
      </c>
      <c r="D159" s="14">
        <v>43605</v>
      </c>
      <c r="E159" s="15">
        <v>16</v>
      </c>
    </row>
    <row r="160" spans="1:8" x14ac:dyDescent="0.35">
      <c r="A160" s="14">
        <v>43605</v>
      </c>
      <c r="B160" s="15">
        <v>17</v>
      </c>
      <c r="C160" s="16">
        <v>3.5701000000000001</v>
      </c>
      <c r="D160" s="14">
        <v>43605</v>
      </c>
      <c r="E160" s="15">
        <v>17</v>
      </c>
    </row>
    <row r="161" spans="1:8" x14ac:dyDescent="0.35">
      <c r="A161" s="14">
        <v>43605</v>
      </c>
      <c r="B161" s="15">
        <v>18</v>
      </c>
      <c r="C161" s="16">
        <v>2.4178000000000002</v>
      </c>
      <c r="D161" s="14">
        <v>43605</v>
      </c>
      <c r="E161" s="15">
        <v>18</v>
      </c>
    </row>
    <row r="162" spans="1:8" x14ac:dyDescent="0.35">
      <c r="A162" s="14">
        <v>43605</v>
      </c>
      <c r="B162" s="15">
        <v>19</v>
      </c>
      <c r="C162" s="16">
        <v>20.929600000000001</v>
      </c>
      <c r="D162" s="14">
        <v>43605</v>
      </c>
      <c r="E162" s="15">
        <v>19</v>
      </c>
    </row>
    <row r="163" spans="1:8" x14ac:dyDescent="0.35">
      <c r="A163" s="14">
        <v>43606</v>
      </c>
      <c r="B163" s="15">
        <v>12</v>
      </c>
      <c r="C163" s="16">
        <v>0.26050000000000001</v>
      </c>
      <c r="D163" s="14">
        <v>43606</v>
      </c>
      <c r="E163" s="15">
        <v>12</v>
      </c>
      <c r="F163" s="13">
        <f>MAX(AVERAGE(C163:C166),AVERAGE(C164:C167),AVERAGE(C165:C168),AVERAGE(C166:C169),AVERAGE(C167:C170))</f>
        <v>10.544650000000001</v>
      </c>
      <c r="G163" s="13">
        <f>MAX(AVERAGE(C163:C165),AVERAGE(C164:C166),AVERAGE(C165:C167),AVERAGE(C166:C168),AVERAGE(C167:C169),AVERAGE(C168:C170))</f>
        <v>13.977366666666667</v>
      </c>
      <c r="H163" s="13">
        <f>MAX(AVERAGE(C163:C164),AVERAGE(C164:C165),AVERAGE(C165:C166),AVERAGE(C166:C167),AVERAGE(C167:C168),AVERAGE(C168:C169),AVERAGE(C169:C170))</f>
        <v>19.1999</v>
      </c>
    </row>
    <row r="164" spans="1:8" x14ac:dyDescent="0.35">
      <c r="A164" s="14">
        <v>43606</v>
      </c>
      <c r="B164" s="15">
        <v>13</v>
      </c>
      <c r="C164" s="16">
        <v>1.7500000000000002E-2</v>
      </c>
      <c r="D164" s="14">
        <v>43606</v>
      </c>
      <c r="E164" s="15">
        <v>13</v>
      </c>
    </row>
    <row r="165" spans="1:8" x14ac:dyDescent="0.35">
      <c r="A165" s="14">
        <v>43606</v>
      </c>
      <c r="B165" s="15">
        <v>14</v>
      </c>
      <c r="C165" s="16">
        <v>3.2370999999999999</v>
      </c>
      <c r="D165" s="14">
        <v>43606</v>
      </c>
      <c r="E165" s="15">
        <v>14</v>
      </c>
    </row>
    <row r="166" spans="1:8" x14ac:dyDescent="0.35">
      <c r="A166" s="14">
        <v>43606</v>
      </c>
      <c r="B166" s="15">
        <v>15</v>
      </c>
      <c r="C166" s="16">
        <v>0.42659999999999998</v>
      </c>
      <c r="D166" s="14">
        <v>43606</v>
      </c>
      <c r="E166" s="15">
        <v>15</v>
      </c>
    </row>
    <row r="167" spans="1:8" x14ac:dyDescent="0.35">
      <c r="A167" s="14">
        <v>43606</v>
      </c>
      <c r="B167" s="15">
        <v>16</v>
      </c>
      <c r="C167" s="16">
        <v>0.2465</v>
      </c>
      <c r="D167" s="14">
        <v>43606</v>
      </c>
      <c r="E167" s="15">
        <v>16</v>
      </c>
      <c r="H167" s="13"/>
    </row>
    <row r="168" spans="1:8" x14ac:dyDescent="0.35">
      <c r="A168" s="14">
        <v>43606</v>
      </c>
      <c r="B168" s="15">
        <v>17</v>
      </c>
      <c r="C168" s="16">
        <v>3.5323000000000002</v>
      </c>
      <c r="D168" s="14">
        <v>43606</v>
      </c>
      <c r="E168" s="15">
        <v>17</v>
      </c>
    </row>
    <row r="169" spans="1:8" x14ac:dyDescent="0.35">
      <c r="A169" s="14">
        <v>43606</v>
      </c>
      <c r="B169" s="15">
        <v>18</v>
      </c>
      <c r="C169" s="16">
        <v>14.545500000000001</v>
      </c>
      <c r="D169" s="14">
        <v>43606</v>
      </c>
      <c r="E169" s="15">
        <v>18</v>
      </c>
    </row>
    <row r="170" spans="1:8" x14ac:dyDescent="0.35">
      <c r="A170" s="14">
        <v>43606</v>
      </c>
      <c r="B170" s="15">
        <v>19</v>
      </c>
      <c r="C170" s="16">
        <v>23.854299999999999</v>
      </c>
      <c r="D170" s="14">
        <v>43606</v>
      </c>
      <c r="E170" s="15">
        <v>19</v>
      </c>
    </row>
    <row r="171" spans="1:8" x14ac:dyDescent="0.35">
      <c r="A171" s="14">
        <v>43607</v>
      </c>
      <c r="B171" s="15">
        <v>12</v>
      </c>
      <c r="C171" s="16">
        <v>7.2733999999999996</v>
      </c>
      <c r="D171" s="14">
        <v>43607</v>
      </c>
      <c r="E171" s="15">
        <v>12</v>
      </c>
      <c r="F171" s="13">
        <f>MAX(AVERAGE(C171:C174),AVERAGE(C172:C175),AVERAGE(C173:C176),AVERAGE(C174:C177),AVERAGE(C175:C178))</f>
        <v>11.5876</v>
      </c>
      <c r="G171" s="13">
        <f>MAX(AVERAGE(C171:C173),AVERAGE(C172:C174),AVERAGE(C173:C175),AVERAGE(C174:C176),AVERAGE(C175:C177),AVERAGE(C176:C178))</f>
        <v>15.004433333333333</v>
      </c>
      <c r="H171" s="13">
        <f>MAX(AVERAGE(C171:C172),AVERAGE(C172:C173),AVERAGE(C173:C174),AVERAGE(C174:C175),AVERAGE(C175:C176),AVERAGE(C176:C177),AVERAGE(C177:C178))</f>
        <v>19.8567</v>
      </c>
    </row>
    <row r="172" spans="1:8" x14ac:dyDescent="0.35">
      <c r="A172" s="14">
        <v>43607</v>
      </c>
      <c r="B172" s="15">
        <v>13</v>
      </c>
      <c r="C172" s="16">
        <v>4.4006999999999996</v>
      </c>
      <c r="D172" s="14">
        <v>43607</v>
      </c>
      <c r="E172" s="15">
        <v>13</v>
      </c>
    </row>
    <row r="173" spans="1:8" x14ac:dyDescent="0.35">
      <c r="A173" s="14">
        <v>43607</v>
      </c>
      <c r="B173" s="15">
        <v>14</v>
      </c>
      <c r="C173" s="16">
        <v>1.6254999999999999</v>
      </c>
      <c r="D173" s="14">
        <v>43607</v>
      </c>
      <c r="E173" s="15">
        <v>14</v>
      </c>
    </row>
    <row r="174" spans="1:8" x14ac:dyDescent="0.35">
      <c r="A174" s="14">
        <v>43607</v>
      </c>
      <c r="B174" s="15">
        <v>15</v>
      </c>
      <c r="C174" s="16">
        <v>1.0149999999999999</v>
      </c>
      <c r="D174" s="14">
        <v>43607</v>
      </c>
      <c r="E174" s="15">
        <v>15</v>
      </c>
    </row>
    <row r="175" spans="1:8" x14ac:dyDescent="0.35">
      <c r="A175" s="14">
        <v>43607</v>
      </c>
      <c r="B175" s="15">
        <v>16</v>
      </c>
      <c r="C175" s="16">
        <v>1.3371</v>
      </c>
      <c r="D175" s="14">
        <v>43607</v>
      </c>
      <c r="E175" s="15">
        <v>16</v>
      </c>
    </row>
    <row r="176" spans="1:8" x14ac:dyDescent="0.35">
      <c r="A176" s="14">
        <v>43607</v>
      </c>
      <c r="B176" s="15">
        <v>17</v>
      </c>
      <c r="C176" s="16">
        <v>5.2999000000000001</v>
      </c>
      <c r="D176" s="14">
        <v>43607</v>
      </c>
      <c r="E176" s="15">
        <v>17</v>
      </c>
    </row>
    <row r="177" spans="1:8" x14ac:dyDescent="0.35">
      <c r="A177" s="14">
        <v>43607</v>
      </c>
      <c r="B177" s="15">
        <v>18</v>
      </c>
      <c r="C177" s="16">
        <v>15.1221</v>
      </c>
      <c r="D177" s="14">
        <v>43607</v>
      </c>
      <c r="E177" s="15">
        <v>18</v>
      </c>
      <c r="H177" s="13"/>
    </row>
    <row r="178" spans="1:8" x14ac:dyDescent="0.35">
      <c r="A178" s="14">
        <v>43607</v>
      </c>
      <c r="B178" s="15">
        <v>19</v>
      </c>
      <c r="C178" s="16">
        <v>24.5913</v>
      </c>
      <c r="D178" s="14">
        <v>43607</v>
      </c>
      <c r="E178" s="15">
        <v>19</v>
      </c>
    </row>
    <row r="179" spans="1:8" x14ac:dyDescent="0.35">
      <c r="A179" s="14">
        <v>43608</v>
      </c>
      <c r="B179" s="15">
        <v>12</v>
      </c>
      <c r="C179" s="16">
        <v>10.4024</v>
      </c>
      <c r="D179" s="14">
        <v>43608</v>
      </c>
      <c r="E179" s="15">
        <v>12</v>
      </c>
      <c r="F179" s="13">
        <f>MAX(AVERAGE(C179:C182),AVERAGE(C180:C183),AVERAGE(C181:C184),AVERAGE(C182:C185),AVERAGE(C183:C186))</f>
        <v>23.238875</v>
      </c>
      <c r="G179" s="13">
        <f>MAX(AVERAGE(C179:C181),AVERAGE(C180:C182),AVERAGE(C181:C183),AVERAGE(C182:C184),AVERAGE(C183:C185),AVERAGE(C184:C186))</f>
        <v>26.930633333333333</v>
      </c>
      <c r="H179" s="13">
        <f>MAX(AVERAGE(C179:C180),AVERAGE(C180:C181),AVERAGE(C181:C182),AVERAGE(C182:C183),AVERAGE(C183:C184),AVERAGE(C184:C185),AVERAGE(C185:C186))</f>
        <v>31.777200000000001</v>
      </c>
    </row>
    <row r="180" spans="1:8" x14ac:dyDescent="0.35">
      <c r="A180" s="14">
        <v>43608</v>
      </c>
      <c r="B180" s="15">
        <v>13</v>
      </c>
      <c r="C180" s="16">
        <v>8.6986000000000008</v>
      </c>
      <c r="D180" s="14">
        <v>43608</v>
      </c>
      <c r="E180" s="15">
        <v>13</v>
      </c>
    </row>
    <row r="181" spans="1:8" x14ac:dyDescent="0.35">
      <c r="A181" s="14">
        <v>43608</v>
      </c>
      <c r="B181" s="15">
        <v>14</v>
      </c>
      <c r="C181" s="16">
        <v>8.8958999999999993</v>
      </c>
      <c r="D181" s="14">
        <v>43608</v>
      </c>
      <c r="E181" s="15">
        <v>14</v>
      </c>
    </row>
    <row r="182" spans="1:8" x14ac:dyDescent="0.35">
      <c r="A182" s="14">
        <v>43608</v>
      </c>
      <c r="B182" s="15">
        <v>15</v>
      </c>
      <c r="C182" s="16">
        <v>9.5484000000000009</v>
      </c>
      <c r="D182" s="14">
        <v>43608</v>
      </c>
      <c r="E182" s="15">
        <v>15</v>
      </c>
    </row>
    <row r="183" spans="1:8" x14ac:dyDescent="0.35">
      <c r="A183" s="14">
        <v>43608</v>
      </c>
      <c r="B183" s="15">
        <v>16</v>
      </c>
      <c r="C183" s="16">
        <v>12.163600000000001</v>
      </c>
      <c r="D183" s="14">
        <v>43608</v>
      </c>
      <c r="E183" s="15">
        <v>16</v>
      </c>
    </row>
    <row r="184" spans="1:8" x14ac:dyDescent="0.35">
      <c r="A184" s="14">
        <v>43608</v>
      </c>
      <c r="B184" s="15">
        <v>17</v>
      </c>
      <c r="C184" s="16">
        <v>17.237500000000001</v>
      </c>
      <c r="D184" s="14">
        <v>43608</v>
      </c>
      <c r="E184" s="15">
        <v>17</v>
      </c>
    </row>
    <row r="185" spans="1:8" x14ac:dyDescent="0.35">
      <c r="A185" s="14">
        <v>43608</v>
      </c>
      <c r="B185" s="15">
        <v>18</v>
      </c>
      <c r="C185" s="16">
        <v>24.464400000000001</v>
      </c>
      <c r="D185" s="14">
        <v>43608</v>
      </c>
      <c r="E185" s="15">
        <v>18</v>
      </c>
    </row>
    <row r="186" spans="1:8" x14ac:dyDescent="0.35">
      <c r="A186" s="14">
        <v>43608</v>
      </c>
      <c r="B186" s="15">
        <v>19</v>
      </c>
      <c r="C186" s="16">
        <v>39.090000000000003</v>
      </c>
      <c r="D186" s="14">
        <v>43608</v>
      </c>
      <c r="E186" s="15">
        <v>19</v>
      </c>
    </row>
    <row r="187" spans="1:8" x14ac:dyDescent="0.35">
      <c r="A187" s="14">
        <v>43609</v>
      </c>
      <c r="B187" s="15">
        <v>12</v>
      </c>
      <c r="C187" s="16">
        <v>6.4954000000000001</v>
      </c>
      <c r="D187" s="14">
        <v>43609</v>
      </c>
      <c r="E187" s="15">
        <v>12</v>
      </c>
      <c r="F187" s="13">
        <f>MAX(AVERAGE(C187:C190),AVERAGE(C188:C191),AVERAGE(C189:C192),AVERAGE(C190:C193),AVERAGE(C191:C194))</f>
        <v>19.313324999999999</v>
      </c>
      <c r="G187" s="13">
        <f>MAX(AVERAGE(C187:C189),AVERAGE(C188:C190),AVERAGE(C189:C191),AVERAGE(C190:C192),AVERAGE(C191:C193),AVERAGE(C192:C194))</f>
        <v>21.981399999999997</v>
      </c>
      <c r="H187" s="13">
        <f>MAX(AVERAGE(C187:C188),AVERAGE(C188:C189),AVERAGE(C189:C190),AVERAGE(C190:C191),AVERAGE(C191:C192),AVERAGE(C192:C193),AVERAGE(C193:C194))</f>
        <v>23.7607</v>
      </c>
    </row>
    <row r="188" spans="1:8" x14ac:dyDescent="0.35">
      <c r="A188" s="14">
        <v>43609</v>
      </c>
      <c r="B188" s="15">
        <v>13</v>
      </c>
      <c r="C188" s="16">
        <v>4.8716999999999997</v>
      </c>
      <c r="D188" s="14">
        <v>43609</v>
      </c>
      <c r="E188" s="15">
        <v>13</v>
      </c>
    </row>
    <row r="189" spans="1:8" x14ac:dyDescent="0.35">
      <c r="A189" s="14">
        <v>43609</v>
      </c>
      <c r="B189" s="15">
        <v>14</v>
      </c>
      <c r="C189" s="16">
        <v>6.3507999999999996</v>
      </c>
      <c r="D189" s="14">
        <v>43609</v>
      </c>
      <c r="E189" s="15">
        <v>14</v>
      </c>
    </row>
    <row r="190" spans="1:8" x14ac:dyDescent="0.35">
      <c r="A190" s="14">
        <v>43609</v>
      </c>
      <c r="B190" s="15">
        <v>15</v>
      </c>
      <c r="C190" s="16">
        <v>6.9503000000000004</v>
      </c>
      <c r="D190" s="14">
        <v>43609</v>
      </c>
      <c r="E190" s="15">
        <v>15</v>
      </c>
    </row>
    <row r="191" spans="1:8" x14ac:dyDescent="0.35">
      <c r="A191" s="14">
        <v>43609</v>
      </c>
      <c r="B191" s="15">
        <v>16</v>
      </c>
      <c r="C191" s="16">
        <v>11.309100000000001</v>
      </c>
      <c r="D191" s="14">
        <v>43609</v>
      </c>
      <c r="E191" s="15">
        <v>16</v>
      </c>
    </row>
    <row r="192" spans="1:8" x14ac:dyDescent="0.35">
      <c r="A192" s="14">
        <v>43609</v>
      </c>
      <c r="B192" s="15">
        <v>17</v>
      </c>
      <c r="C192" s="16">
        <v>18.422799999999999</v>
      </c>
      <c r="D192" s="14">
        <v>43609</v>
      </c>
      <c r="E192" s="15">
        <v>17</v>
      </c>
    </row>
    <row r="193" spans="1:8" x14ac:dyDescent="0.35">
      <c r="A193" s="14">
        <v>43609</v>
      </c>
      <c r="B193" s="15">
        <v>18</v>
      </c>
      <c r="C193" s="16">
        <v>20.9407</v>
      </c>
      <c r="D193" s="14">
        <v>43609</v>
      </c>
      <c r="E193" s="15">
        <v>18</v>
      </c>
      <c r="H193" s="13"/>
    </row>
    <row r="194" spans="1:8" x14ac:dyDescent="0.35">
      <c r="A194" s="14">
        <v>43609</v>
      </c>
      <c r="B194" s="15">
        <v>19</v>
      </c>
      <c r="C194" s="16">
        <v>26.5807</v>
      </c>
      <c r="D194" s="14">
        <v>43609</v>
      </c>
      <c r="E194" s="15">
        <v>19</v>
      </c>
    </row>
    <row r="195" spans="1:8" x14ac:dyDescent="0.35">
      <c r="A195" s="14">
        <v>43610</v>
      </c>
      <c r="B195" s="15">
        <v>12</v>
      </c>
      <c r="C195" s="16">
        <v>-9.2399999999999996E-2</v>
      </c>
      <c r="D195" s="14">
        <v>43610</v>
      </c>
      <c r="E195" s="15">
        <v>12</v>
      </c>
      <c r="F195" s="13">
        <f>MAX(AVERAGE(C195:C198),AVERAGE(C196:C199),AVERAGE(C197:C200),AVERAGE(C198:C201),AVERAGE(C199:C202))</f>
        <v>4.3132750000000009</v>
      </c>
      <c r="G195" s="13">
        <f>MAX(AVERAGE(C195:C197),AVERAGE(C196:C198),AVERAGE(C197:C199),AVERAGE(C198:C200),AVERAGE(C199:C201),AVERAGE(C200:C202))</f>
        <v>5.7542000000000009</v>
      </c>
      <c r="H195" s="13">
        <f>MAX(AVERAGE(C195:C196),AVERAGE(C196:C197),AVERAGE(C197:C198),AVERAGE(C198:C199),AVERAGE(C199:C200),AVERAGE(C200:C201),AVERAGE(C201:C202))</f>
        <v>8.580350000000001</v>
      </c>
    </row>
    <row r="196" spans="1:8" x14ac:dyDescent="0.35">
      <c r="A196" s="14">
        <v>43610</v>
      </c>
      <c r="B196" s="15">
        <v>13</v>
      </c>
      <c r="C196" s="16">
        <v>-8.9800000000000005E-2</v>
      </c>
      <c r="D196" s="14">
        <v>43610</v>
      </c>
      <c r="E196" s="15">
        <v>13</v>
      </c>
    </row>
    <row r="197" spans="1:8" x14ac:dyDescent="0.35">
      <c r="A197" s="14">
        <v>43610</v>
      </c>
      <c r="B197" s="15">
        <v>14</v>
      </c>
      <c r="C197" s="16">
        <v>4.7E-2</v>
      </c>
      <c r="D197" s="14">
        <v>43610</v>
      </c>
      <c r="E197" s="15">
        <v>14</v>
      </c>
    </row>
    <row r="198" spans="1:8" x14ac:dyDescent="0.35">
      <c r="A198" s="14">
        <v>43610</v>
      </c>
      <c r="B198" s="15">
        <v>15</v>
      </c>
      <c r="C198" s="16">
        <v>-5.0599999999999999E-2</v>
      </c>
      <c r="D198" s="14">
        <v>43610</v>
      </c>
      <c r="E198" s="15">
        <v>15</v>
      </c>
    </row>
    <row r="199" spans="1:8" x14ac:dyDescent="0.35">
      <c r="A199" s="14">
        <v>43610</v>
      </c>
      <c r="B199" s="15">
        <v>16</v>
      </c>
      <c r="C199" s="16">
        <v>-9.4999999999999998E-3</v>
      </c>
      <c r="D199" s="14">
        <v>43610</v>
      </c>
      <c r="E199" s="15">
        <v>16</v>
      </c>
    </row>
    <row r="200" spans="1:8" x14ac:dyDescent="0.35">
      <c r="A200" s="14">
        <v>43610</v>
      </c>
      <c r="B200" s="15">
        <v>17</v>
      </c>
      <c r="C200" s="16">
        <v>0.1019</v>
      </c>
      <c r="D200" s="14">
        <v>43610</v>
      </c>
      <c r="E200" s="15">
        <v>17</v>
      </c>
    </row>
    <row r="201" spans="1:8" x14ac:dyDescent="0.35">
      <c r="A201" s="14">
        <v>43610</v>
      </c>
      <c r="B201" s="15">
        <v>18</v>
      </c>
      <c r="C201" s="16">
        <v>1.0653999999999999</v>
      </c>
      <c r="D201" s="14">
        <v>43610</v>
      </c>
      <c r="E201" s="15">
        <v>18</v>
      </c>
    </row>
    <row r="202" spans="1:8" x14ac:dyDescent="0.35">
      <c r="A202" s="14">
        <v>43610</v>
      </c>
      <c r="B202" s="15">
        <v>19</v>
      </c>
      <c r="C202" s="16">
        <v>16.095300000000002</v>
      </c>
      <c r="D202" s="14">
        <v>43610</v>
      </c>
      <c r="E202" s="15">
        <v>19</v>
      </c>
    </row>
    <row r="203" spans="1:8" x14ac:dyDescent="0.35">
      <c r="A203" s="14">
        <v>43611</v>
      </c>
      <c r="B203" s="15">
        <v>12</v>
      </c>
      <c r="C203" s="16">
        <v>0.25979999999999998</v>
      </c>
      <c r="D203" s="14">
        <v>43611</v>
      </c>
      <c r="E203" s="15">
        <v>12</v>
      </c>
      <c r="F203" s="13">
        <f>MAX(AVERAGE(C203:C206),AVERAGE(C204:C207),AVERAGE(C205:C208),AVERAGE(C206:C209),AVERAGE(C207:C210))</f>
        <v>6.7258000000000004</v>
      </c>
      <c r="G203" s="13">
        <f>MAX(AVERAGE(C203:C205),AVERAGE(C204:C206),AVERAGE(C205:C207),AVERAGE(C206:C208),AVERAGE(C207:C209),AVERAGE(C208:C210))</f>
        <v>8.9382666666666672</v>
      </c>
      <c r="H203" s="13">
        <f>MAX(AVERAGE(C203:C204),AVERAGE(C204:C205),AVERAGE(C205:C206),AVERAGE(C206:C207),AVERAGE(C207:C208),AVERAGE(C208:C209),AVERAGE(C209:C210))</f>
        <v>13.2163</v>
      </c>
    </row>
    <row r="204" spans="1:8" x14ac:dyDescent="0.35">
      <c r="A204" s="14">
        <v>43611</v>
      </c>
      <c r="B204" s="15">
        <v>13</v>
      </c>
      <c r="C204" s="16">
        <v>0.1138</v>
      </c>
      <c r="D204" s="14">
        <v>43611</v>
      </c>
      <c r="E204" s="15">
        <v>13</v>
      </c>
    </row>
    <row r="205" spans="1:8" x14ac:dyDescent="0.35">
      <c r="A205" s="14">
        <v>43611</v>
      </c>
      <c r="B205" s="15">
        <v>14</v>
      </c>
      <c r="C205" s="16">
        <v>9.8400000000000001E-2</v>
      </c>
      <c r="D205" s="14">
        <v>43611</v>
      </c>
      <c r="E205" s="15">
        <v>14</v>
      </c>
      <c r="H205" s="13"/>
    </row>
    <row r="206" spans="1:8" x14ac:dyDescent="0.35">
      <c r="A206" s="14">
        <v>43611</v>
      </c>
      <c r="B206" s="15">
        <v>15</v>
      </c>
      <c r="C206" s="16">
        <v>9.9299999999999999E-2</v>
      </c>
      <c r="D206" s="14">
        <v>43611</v>
      </c>
      <c r="E206" s="15">
        <v>15</v>
      </c>
    </row>
    <row r="207" spans="1:8" x14ac:dyDescent="0.35">
      <c r="A207" s="14">
        <v>43611</v>
      </c>
      <c r="B207" s="15">
        <v>16</v>
      </c>
      <c r="C207" s="16">
        <v>8.8400000000000006E-2</v>
      </c>
      <c r="D207" s="14">
        <v>43611</v>
      </c>
      <c r="E207" s="15">
        <v>16</v>
      </c>
    </row>
    <row r="208" spans="1:8" x14ac:dyDescent="0.35">
      <c r="A208" s="14">
        <v>43611</v>
      </c>
      <c r="B208" s="15">
        <v>17</v>
      </c>
      <c r="C208" s="16">
        <v>0.38219999999999998</v>
      </c>
      <c r="D208" s="14">
        <v>43611</v>
      </c>
      <c r="E208" s="15">
        <v>17</v>
      </c>
    </row>
    <row r="209" spans="1:8" x14ac:dyDescent="0.35">
      <c r="A209" s="14">
        <v>43611</v>
      </c>
      <c r="B209" s="15">
        <v>18</v>
      </c>
      <c r="C209" s="16">
        <v>8.0553000000000008</v>
      </c>
      <c r="D209" s="14">
        <v>43611</v>
      </c>
      <c r="E209" s="15">
        <v>18</v>
      </c>
    </row>
    <row r="210" spans="1:8" x14ac:dyDescent="0.35">
      <c r="A210" s="14">
        <v>43611</v>
      </c>
      <c r="B210" s="15">
        <v>19</v>
      </c>
      <c r="C210" s="16">
        <v>18.377300000000002</v>
      </c>
      <c r="D210" s="14">
        <v>43611</v>
      </c>
      <c r="E210" s="15">
        <v>19</v>
      </c>
    </row>
    <row r="211" spans="1:8" x14ac:dyDescent="0.35">
      <c r="A211" s="14">
        <v>43612</v>
      </c>
      <c r="B211" s="15">
        <v>12</v>
      </c>
      <c r="C211" s="16">
        <v>-6.4515000000000002</v>
      </c>
      <c r="D211" s="14">
        <v>43612</v>
      </c>
      <c r="E211" s="15">
        <v>12</v>
      </c>
      <c r="F211" s="13">
        <f>MAX(AVERAGE(C211:C214),AVERAGE(C212:C215),AVERAGE(C213:C216),AVERAGE(C214:C217),AVERAGE(C215:C218))</f>
        <v>0.46469999999999989</v>
      </c>
      <c r="G211" s="13">
        <f>MAX(AVERAGE(C211:C213),AVERAGE(C212:C214),AVERAGE(C213:C215),AVERAGE(C214:C216),AVERAGE(C215:C217),AVERAGE(C216:C218))</f>
        <v>2.1121666666666665</v>
      </c>
      <c r="H211" s="13">
        <f>MAX(AVERAGE(C211:C212),AVERAGE(C212:C213),AVERAGE(C213:C214),AVERAGE(C214:C215),AVERAGE(C215:C216),AVERAGE(C216:C217),AVERAGE(C217:C218))</f>
        <v>4.7705000000000002</v>
      </c>
    </row>
    <row r="212" spans="1:8" x14ac:dyDescent="0.35">
      <c r="A212" s="14">
        <v>43612</v>
      </c>
      <c r="B212" s="15">
        <v>13</v>
      </c>
      <c r="C212" s="16">
        <v>-7.1308999999999996</v>
      </c>
      <c r="D212" s="14">
        <v>43612</v>
      </c>
      <c r="E212" s="15">
        <v>13</v>
      </c>
    </row>
    <row r="213" spans="1:8" x14ac:dyDescent="0.35">
      <c r="A213" s="14">
        <v>43612</v>
      </c>
      <c r="B213" s="15">
        <v>14</v>
      </c>
      <c r="C213" s="16">
        <v>-6.2168000000000001</v>
      </c>
      <c r="D213" s="14">
        <v>43612</v>
      </c>
      <c r="E213" s="15">
        <v>14</v>
      </c>
    </row>
    <row r="214" spans="1:8" x14ac:dyDescent="0.35">
      <c r="A214" s="14">
        <v>43612</v>
      </c>
      <c r="B214" s="15">
        <v>15</v>
      </c>
      <c r="C214" s="16">
        <v>-5.4283999999999999</v>
      </c>
      <c r="D214" s="14">
        <v>43612</v>
      </c>
      <c r="E214" s="15">
        <v>15</v>
      </c>
    </row>
    <row r="215" spans="1:8" x14ac:dyDescent="0.35">
      <c r="A215" s="14">
        <v>43612</v>
      </c>
      <c r="B215" s="15">
        <v>16</v>
      </c>
      <c r="C215" s="16">
        <v>-4.4776999999999996</v>
      </c>
      <c r="D215" s="14">
        <v>43612</v>
      </c>
      <c r="E215" s="15">
        <v>16</v>
      </c>
      <c r="H215" s="13"/>
    </row>
    <row r="216" spans="1:8" x14ac:dyDescent="0.35">
      <c r="A216" s="14">
        <v>43612</v>
      </c>
      <c r="B216" s="15">
        <v>17</v>
      </c>
      <c r="C216" s="16">
        <v>-3.2044999999999999</v>
      </c>
      <c r="D216" s="14">
        <v>43612</v>
      </c>
      <c r="E216" s="15">
        <v>17</v>
      </c>
    </row>
    <row r="217" spans="1:8" x14ac:dyDescent="0.35">
      <c r="A217" s="14">
        <v>43612</v>
      </c>
      <c r="B217" s="15">
        <v>18</v>
      </c>
      <c r="C217" s="16">
        <v>-1.0200000000000001E-2</v>
      </c>
      <c r="D217" s="14">
        <v>43612</v>
      </c>
      <c r="E217" s="15">
        <v>18</v>
      </c>
    </row>
    <row r="218" spans="1:8" x14ac:dyDescent="0.35">
      <c r="A218" s="14">
        <v>43612</v>
      </c>
      <c r="B218" s="15">
        <v>19</v>
      </c>
      <c r="C218" s="16">
        <v>9.5511999999999997</v>
      </c>
      <c r="D218" s="14">
        <v>43612</v>
      </c>
      <c r="E218" s="15">
        <v>19</v>
      </c>
    </row>
    <row r="219" spans="1:8" x14ac:dyDescent="0.35">
      <c r="A219" s="14">
        <v>43613</v>
      </c>
      <c r="B219" s="15">
        <v>12</v>
      </c>
      <c r="C219" s="16">
        <v>5.4629000000000003</v>
      </c>
      <c r="D219" s="14">
        <v>43613</v>
      </c>
      <c r="E219" s="15">
        <v>12</v>
      </c>
      <c r="F219" s="13">
        <f>MAX(AVERAGE(C219:C222),AVERAGE(C220:C223),AVERAGE(C221:C224),AVERAGE(C222:C225),AVERAGE(C223:C226))</f>
        <v>4.0851500000000005</v>
      </c>
      <c r="G219" s="13">
        <f>MAX(AVERAGE(C219:C221),AVERAGE(C220:C222),AVERAGE(C221:C223),AVERAGE(C222:C224),AVERAGE(C223:C225),AVERAGE(C224:C226))</f>
        <v>4.9067333333333343</v>
      </c>
      <c r="H219" s="13">
        <f>MAX(AVERAGE(C219:C220),AVERAGE(C220:C221),AVERAGE(C221:C222),AVERAGE(C222:C223),AVERAGE(C223:C224),AVERAGE(C224:C225),AVERAGE(C225:C226))</f>
        <v>7.3652500000000005</v>
      </c>
    </row>
    <row r="220" spans="1:8" x14ac:dyDescent="0.35">
      <c r="A220" s="14">
        <v>43613</v>
      </c>
      <c r="B220" s="15">
        <v>13</v>
      </c>
      <c r="C220" s="16">
        <v>2.7212999999999998</v>
      </c>
      <c r="D220" s="14">
        <v>43613</v>
      </c>
      <c r="E220" s="15">
        <v>13</v>
      </c>
    </row>
    <row r="221" spans="1:8" x14ac:dyDescent="0.35">
      <c r="A221" s="14">
        <v>43613</v>
      </c>
      <c r="B221" s="15">
        <v>14</v>
      </c>
      <c r="C221" s="16">
        <v>1.7202999999999999</v>
      </c>
      <c r="D221" s="14">
        <v>43613</v>
      </c>
      <c r="E221" s="15">
        <v>14</v>
      </c>
    </row>
    <row r="222" spans="1:8" x14ac:dyDescent="0.35">
      <c r="A222" s="14">
        <v>43613</v>
      </c>
      <c r="B222" s="15">
        <v>15</v>
      </c>
      <c r="C222" s="16">
        <v>1.9542999999999999</v>
      </c>
      <c r="D222" s="14">
        <v>43613</v>
      </c>
      <c r="E222" s="15">
        <v>15</v>
      </c>
    </row>
    <row r="223" spans="1:8" x14ac:dyDescent="0.35">
      <c r="A223" s="14">
        <v>43613</v>
      </c>
      <c r="B223" s="15">
        <v>16</v>
      </c>
      <c r="C223" s="16">
        <v>1.6204000000000001</v>
      </c>
      <c r="D223" s="14">
        <v>43613</v>
      </c>
      <c r="E223" s="15">
        <v>16</v>
      </c>
    </row>
    <row r="224" spans="1:8" x14ac:dyDescent="0.35">
      <c r="A224" s="14">
        <v>43613</v>
      </c>
      <c r="B224" s="15">
        <v>17</v>
      </c>
      <c r="C224" s="16">
        <v>-1.03E-2</v>
      </c>
      <c r="D224" s="14">
        <v>43613</v>
      </c>
      <c r="E224" s="15">
        <v>17</v>
      </c>
    </row>
    <row r="225" spans="1:8" x14ac:dyDescent="0.35">
      <c r="A225" s="14">
        <v>43613</v>
      </c>
      <c r="B225" s="15">
        <v>18</v>
      </c>
      <c r="C225" s="16">
        <v>2.1798000000000002</v>
      </c>
      <c r="D225" s="14">
        <v>43613</v>
      </c>
      <c r="E225" s="15">
        <v>18</v>
      </c>
      <c r="H225" s="13"/>
    </row>
    <row r="226" spans="1:8" x14ac:dyDescent="0.35">
      <c r="A226" s="14">
        <v>43613</v>
      </c>
      <c r="B226" s="15">
        <v>19</v>
      </c>
      <c r="C226" s="16">
        <v>12.550700000000001</v>
      </c>
      <c r="D226" s="14">
        <v>43613</v>
      </c>
      <c r="E226" s="15">
        <v>19</v>
      </c>
    </row>
    <row r="227" spans="1:8" x14ac:dyDescent="0.35">
      <c r="A227" s="14">
        <v>43614</v>
      </c>
      <c r="B227" s="15">
        <v>12</v>
      </c>
      <c r="C227" s="16">
        <v>4.5301999999999998</v>
      </c>
      <c r="D227" s="14">
        <v>43614</v>
      </c>
      <c r="E227" s="15">
        <v>12</v>
      </c>
      <c r="F227" s="13">
        <f>MAX(AVERAGE(C227:C230),AVERAGE(C228:C231),AVERAGE(C229:C232),AVERAGE(C230:C233),AVERAGE(C231:C234))</f>
        <v>17.0731</v>
      </c>
      <c r="G227" s="13">
        <f>MAX(AVERAGE(C227:C229),AVERAGE(C228:C230),AVERAGE(C229:C231),AVERAGE(C230:C232),AVERAGE(C231:C233),AVERAGE(C232:C234))</f>
        <v>19.090433333333333</v>
      </c>
      <c r="H227" s="13">
        <f>MAX(AVERAGE(C227:C228),AVERAGE(C228:C229),AVERAGE(C229:C230),AVERAGE(C230:C231),AVERAGE(C231:C232),AVERAGE(C232:C233),AVERAGE(C233:C234))</f>
        <v>22.847650000000002</v>
      </c>
    </row>
    <row r="228" spans="1:8" x14ac:dyDescent="0.35">
      <c r="A228" s="14">
        <v>43614</v>
      </c>
      <c r="B228" s="15">
        <v>13</v>
      </c>
      <c r="C228" s="16">
        <v>4.4821999999999997</v>
      </c>
      <c r="D228" s="14">
        <v>43614</v>
      </c>
      <c r="E228" s="15">
        <v>13</v>
      </c>
    </row>
    <row r="229" spans="1:8" x14ac:dyDescent="0.35">
      <c r="A229" s="14">
        <v>43614</v>
      </c>
      <c r="B229" s="15">
        <v>14</v>
      </c>
      <c r="C229" s="16">
        <v>8.0033999999999992</v>
      </c>
      <c r="D229" s="14">
        <v>43614</v>
      </c>
      <c r="E229" s="15">
        <v>14</v>
      </c>
    </row>
    <row r="230" spans="1:8" x14ac:dyDescent="0.35">
      <c r="A230" s="14">
        <v>43614</v>
      </c>
      <c r="B230" s="15">
        <v>15</v>
      </c>
      <c r="C230" s="16">
        <v>10.321</v>
      </c>
      <c r="D230" s="14">
        <v>43614</v>
      </c>
      <c r="E230" s="15">
        <v>15</v>
      </c>
    </row>
    <row r="231" spans="1:8" x14ac:dyDescent="0.35">
      <c r="A231" s="14">
        <v>43614</v>
      </c>
      <c r="B231" s="15">
        <v>16</v>
      </c>
      <c r="C231" s="16">
        <v>11.021100000000001</v>
      </c>
      <c r="D231" s="14">
        <v>43614</v>
      </c>
      <c r="E231" s="15">
        <v>16</v>
      </c>
    </row>
    <row r="232" spans="1:8" x14ac:dyDescent="0.35">
      <c r="A232" s="14">
        <v>43614</v>
      </c>
      <c r="B232" s="15">
        <v>17</v>
      </c>
      <c r="C232" s="16">
        <v>11.576000000000001</v>
      </c>
      <c r="D232" s="14">
        <v>43614</v>
      </c>
      <c r="E232" s="15">
        <v>17</v>
      </c>
    </row>
    <row r="233" spans="1:8" x14ac:dyDescent="0.35">
      <c r="A233" s="14">
        <v>43614</v>
      </c>
      <c r="B233" s="15">
        <v>18</v>
      </c>
      <c r="C233" s="16">
        <v>16.395199999999999</v>
      </c>
      <c r="D233" s="14">
        <v>43614</v>
      </c>
      <c r="E233" s="15">
        <v>18</v>
      </c>
    </row>
    <row r="234" spans="1:8" x14ac:dyDescent="0.35">
      <c r="A234" s="14">
        <v>43614</v>
      </c>
      <c r="B234" s="15">
        <v>19</v>
      </c>
      <c r="C234" s="16">
        <v>29.3001</v>
      </c>
      <c r="D234" s="14">
        <v>43614</v>
      </c>
      <c r="E234" s="15">
        <v>19</v>
      </c>
    </row>
    <row r="235" spans="1:8" x14ac:dyDescent="0.35">
      <c r="A235" s="14">
        <v>43615</v>
      </c>
      <c r="B235" s="15">
        <v>12</v>
      </c>
      <c r="C235" s="16">
        <v>11.489100000000001</v>
      </c>
      <c r="D235" s="14">
        <v>43615</v>
      </c>
      <c r="E235" s="15">
        <v>12</v>
      </c>
      <c r="F235" s="13">
        <f>MAX(AVERAGE(C235:C238),AVERAGE(C236:C239),AVERAGE(C237:C240),AVERAGE(C238:C241),AVERAGE(C239:C242))</f>
        <v>21.566475000000001</v>
      </c>
      <c r="G235" s="13">
        <f>MAX(AVERAGE(C235:C237),AVERAGE(C236:C238),AVERAGE(C237:C239),AVERAGE(C238:C240),AVERAGE(C239:C241),AVERAGE(C240:C242))</f>
        <v>24.007000000000001</v>
      </c>
      <c r="H235" s="13">
        <f>MAX(AVERAGE(C235:C236),AVERAGE(C236:C237),AVERAGE(C237:C238),AVERAGE(C238:C239),AVERAGE(C239:C240),AVERAGE(C240:C241),AVERAGE(C241:C242))</f>
        <v>27.697500000000002</v>
      </c>
    </row>
    <row r="236" spans="1:8" x14ac:dyDescent="0.35">
      <c r="A236" s="14">
        <v>43615</v>
      </c>
      <c r="B236" s="15">
        <v>13</v>
      </c>
      <c r="C236" s="16">
        <v>9.9733999999999998</v>
      </c>
      <c r="D236" s="14">
        <v>43615</v>
      </c>
      <c r="E236" s="15">
        <v>13</v>
      </c>
    </row>
    <row r="237" spans="1:8" x14ac:dyDescent="0.35">
      <c r="A237" s="14">
        <v>43615</v>
      </c>
      <c r="B237" s="15">
        <v>14</v>
      </c>
      <c r="C237" s="16">
        <v>11.7639</v>
      </c>
      <c r="D237" s="14">
        <v>43615</v>
      </c>
      <c r="E237" s="15">
        <v>14</v>
      </c>
    </row>
    <row r="238" spans="1:8" x14ac:dyDescent="0.35">
      <c r="A238" s="14">
        <v>43615</v>
      </c>
      <c r="B238" s="15">
        <v>15</v>
      </c>
      <c r="C238" s="16">
        <v>12.700200000000001</v>
      </c>
      <c r="D238" s="14">
        <v>43615</v>
      </c>
      <c r="E238" s="15">
        <v>15</v>
      </c>
    </row>
    <row r="239" spans="1:8" x14ac:dyDescent="0.35">
      <c r="A239" s="14">
        <v>43615</v>
      </c>
      <c r="B239" s="15">
        <v>16</v>
      </c>
      <c r="C239" s="16">
        <v>14.244899999999999</v>
      </c>
      <c r="D239" s="14">
        <v>43615</v>
      </c>
      <c r="E239" s="15">
        <v>16</v>
      </c>
    </row>
    <row r="240" spans="1:8" x14ac:dyDescent="0.35">
      <c r="A240" s="14">
        <v>43615</v>
      </c>
      <c r="B240" s="15">
        <v>17</v>
      </c>
      <c r="C240" s="16">
        <v>16.626000000000001</v>
      </c>
      <c r="D240" s="14">
        <v>43615</v>
      </c>
      <c r="E240" s="15">
        <v>17</v>
      </c>
    </row>
    <row r="241" spans="1:8" x14ac:dyDescent="0.35">
      <c r="A241" s="14">
        <v>43615</v>
      </c>
      <c r="B241" s="15">
        <v>18</v>
      </c>
      <c r="C241" s="16">
        <v>20.725000000000001</v>
      </c>
      <c r="D241" s="14">
        <v>43615</v>
      </c>
      <c r="E241" s="15">
        <v>18</v>
      </c>
    </row>
    <row r="242" spans="1:8" x14ac:dyDescent="0.35">
      <c r="A242" s="14">
        <v>43615</v>
      </c>
      <c r="B242" s="15">
        <v>19</v>
      </c>
      <c r="C242" s="16">
        <v>34.67</v>
      </c>
      <c r="D242" s="14">
        <v>43615</v>
      </c>
      <c r="E242" s="15">
        <v>19</v>
      </c>
    </row>
    <row r="243" spans="1:8" x14ac:dyDescent="0.35">
      <c r="A243" s="14">
        <v>43616</v>
      </c>
      <c r="B243" s="15">
        <v>12</v>
      </c>
      <c r="C243" s="16">
        <v>12.420199999999999</v>
      </c>
      <c r="D243" s="14">
        <v>43616</v>
      </c>
      <c r="E243" s="15">
        <v>12</v>
      </c>
      <c r="F243" s="13">
        <f>MAX(AVERAGE(C243:C246),AVERAGE(C244:C247),AVERAGE(C245:C248),AVERAGE(C246:C249),AVERAGE(C247:C250))</f>
        <v>22.34355</v>
      </c>
      <c r="G243" s="13">
        <f>MAX(AVERAGE(C243:C245),AVERAGE(C244:C246),AVERAGE(C245:C247),AVERAGE(C246:C248),AVERAGE(C247:C249),AVERAGE(C248:C250))</f>
        <v>24.778866666666669</v>
      </c>
      <c r="H243" s="13">
        <f>MAX(AVERAGE(C243:C244),AVERAGE(C244:C245),AVERAGE(C245:C246),AVERAGE(C246:C247),AVERAGE(C247:C248),AVERAGE(C248:C249),AVERAGE(C249:C250))</f>
        <v>29.54365</v>
      </c>
    </row>
    <row r="244" spans="1:8" x14ac:dyDescent="0.35">
      <c r="A244" s="14">
        <v>43616</v>
      </c>
      <c r="B244" s="15">
        <v>13</v>
      </c>
      <c r="C244" s="16">
        <v>11.4948</v>
      </c>
      <c r="D244" s="14">
        <v>43616</v>
      </c>
      <c r="E244" s="15">
        <v>13</v>
      </c>
    </row>
    <row r="245" spans="1:8" x14ac:dyDescent="0.35">
      <c r="A245" s="14">
        <v>43616</v>
      </c>
      <c r="B245" s="15">
        <v>14</v>
      </c>
      <c r="C245" s="16">
        <v>14.7386</v>
      </c>
      <c r="D245" s="14">
        <v>43616</v>
      </c>
      <c r="E245" s="15">
        <v>14</v>
      </c>
    </row>
    <row r="246" spans="1:8" x14ac:dyDescent="0.35">
      <c r="A246" s="14">
        <v>43616</v>
      </c>
      <c r="B246" s="15">
        <v>15</v>
      </c>
      <c r="C246" s="16">
        <v>13.383100000000001</v>
      </c>
      <c r="D246" s="14">
        <v>43616</v>
      </c>
      <c r="E246" s="15">
        <v>15</v>
      </c>
    </row>
    <row r="247" spans="1:8" x14ac:dyDescent="0.35">
      <c r="A247" s="14">
        <v>43616</v>
      </c>
      <c r="B247" s="15">
        <v>16</v>
      </c>
      <c r="C247" s="16">
        <v>15.037599999999999</v>
      </c>
      <c r="D247" s="14">
        <v>43616</v>
      </c>
      <c r="E247" s="15">
        <v>16</v>
      </c>
    </row>
    <row r="248" spans="1:8" x14ac:dyDescent="0.35">
      <c r="A248" s="14">
        <v>43616</v>
      </c>
      <c r="B248" s="15">
        <v>17</v>
      </c>
      <c r="C248" s="16">
        <v>15.2493</v>
      </c>
      <c r="D248" s="14">
        <v>43616</v>
      </c>
      <c r="E248" s="15">
        <v>17</v>
      </c>
    </row>
    <row r="249" spans="1:8" x14ac:dyDescent="0.35">
      <c r="A249" s="14">
        <v>43616</v>
      </c>
      <c r="B249" s="15">
        <v>18</v>
      </c>
      <c r="C249" s="16">
        <v>22.633099999999999</v>
      </c>
      <c r="D249" s="14">
        <v>43616</v>
      </c>
      <c r="E249" s="15">
        <v>18</v>
      </c>
    </row>
    <row r="250" spans="1:8" x14ac:dyDescent="0.35">
      <c r="A250" s="14">
        <v>43616</v>
      </c>
      <c r="B250" s="15">
        <v>19</v>
      </c>
      <c r="C250" s="16">
        <v>36.4542</v>
      </c>
      <c r="D250" s="14">
        <v>43616</v>
      </c>
      <c r="E250" s="15">
        <v>19</v>
      </c>
    </row>
    <row r="251" spans="1:8" x14ac:dyDescent="0.35">
      <c r="A251" s="14">
        <v>43617</v>
      </c>
      <c r="B251" s="15">
        <v>12</v>
      </c>
      <c r="C251" s="16">
        <v>0.96789999999999998</v>
      </c>
      <c r="D251" s="14">
        <v>43617</v>
      </c>
      <c r="E251" s="15">
        <v>12</v>
      </c>
      <c r="F251" s="13">
        <f>MAX(AVERAGE(C251:C254),AVERAGE(C252:C255),AVERAGE(C253:C256),AVERAGE(C254:C257),AVERAGE(C255:C258))</f>
        <v>17.715325</v>
      </c>
      <c r="G251" s="13">
        <f>MAX(AVERAGE(C251:C253),AVERAGE(C252:C254),AVERAGE(C253:C255),AVERAGE(C254:C256),AVERAGE(C255:C257),AVERAGE(C256:C258))</f>
        <v>18.937166666666666</v>
      </c>
      <c r="H251" s="13">
        <f>MAX(AVERAGE(C251:C252),AVERAGE(C252:C253),AVERAGE(C253:C254),AVERAGE(C254:C255),AVERAGE(C255:C256),AVERAGE(C256:C257),AVERAGE(C257:C258))</f>
        <v>22.455550000000002</v>
      </c>
    </row>
    <row r="252" spans="1:8" x14ac:dyDescent="0.35">
      <c r="A252" s="14">
        <v>43617</v>
      </c>
      <c r="B252" s="15">
        <v>13</v>
      </c>
      <c r="C252" s="16">
        <v>3.1198000000000001</v>
      </c>
      <c r="D252" s="14">
        <v>43617</v>
      </c>
      <c r="E252" s="15">
        <v>13</v>
      </c>
    </row>
    <row r="253" spans="1:8" x14ac:dyDescent="0.35">
      <c r="A253" s="14">
        <v>43617</v>
      </c>
      <c r="B253" s="15">
        <v>14</v>
      </c>
      <c r="C253" s="16">
        <v>3.7839999999999998</v>
      </c>
      <c r="D253" s="14">
        <v>43617</v>
      </c>
      <c r="E253" s="15">
        <v>14</v>
      </c>
      <c r="H253" s="13"/>
    </row>
    <row r="254" spans="1:8" x14ac:dyDescent="0.35">
      <c r="A254" s="14">
        <v>43617</v>
      </c>
      <c r="B254" s="15">
        <v>15</v>
      </c>
      <c r="C254" s="16">
        <v>8.2209000000000003</v>
      </c>
      <c r="D254" s="14">
        <v>43617</v>
      </c>
      <c r="E254" s="15">
        <v>15</v>
      </c>
    </row>
    <row r="255" spans="1:8" x14ac:dyDescent="0.35">
      <c r="A255" s="14">
        <v>43617</v>
      </c>
      <c r="B255" s="15">
        <v>16</v>
      </c>
      <c r="C255" s="16">
        <v>14.049799999999999</v>
      </c>
      <c r="D255" s="14">
        <v>43617</v>
      </c>
      <c r="E255" s="15">
        <v>16</v>
      </c>
    </row>
    <row r="256" spans="1:8" x14ac:dyDescent="0.35">
      <c r="A256" s="14">
        <v>43617</v>
      </c>
      <c r="B256" s="15">
        <v>17</v>
      </c>
      <c r="C256" s="16">
        <v>11.900399999999999</v>
      </c>
      <c r="D256" s="14">
        <v>43617</v>
      </c>
      <c r="E256" s="15">
        <v>17</v>
      </c>
    </row>
    <row r="257" spans="1:8" x14ac:dyDescent="0.35">
      <c r="A257" s="14">
        <v>43617</v>
      </c>
      <c r="B257" s="15">
        <v>18</v>
      </c>
      <c r="C257" s="16">
        <v>17.7044</v>
      </c>
      <c r="D257" s="14">
        <v>43617</v>
      </c>
      <c r="E257" s="15">
        <v>18</v>
      </c>
    </row>
    <row r="258" spans="1:8" x14ac:dyDescent="0.35">
      <c r="A258" s="14">
        <v>43617</v>
      </c>
      <c r="B258" s="15">
        <v>19</v>
      </c>
      <c r="C258" s="16">
        <v>27.206700000000001</v>
      </c>
      <c r="D258" s="14">
        <v>43617</v>
      </c>
      <c r="E258" s="15">
        <v>19</v>
      </c>
    </row>
    <row r="259" spans="1:8" x14ac:dyDescent="0.35">
      <c r="A259" s="14">
        <v>43618</v>
      </c>
      <c r="B259" s="15">
        <v>12</v>
      </c>
      <c r="C259" s="16">
        <v>-1.0500000000000001E-2</v>
      </c>
      <c r="D259" s="14">
        <v>43618</v>
      </c>
      <c r="E259" s="15">
        <v>12</v>
      </c>
      <c r="F259" s="13">
        <f>MAX(AVERAGE(C259:C262),AVERAGE(C260:C263),AVERAGE(C261:C264),AVERAGE(C262:C265),AVERAGE(C263:C266))</f>
        <v>12.198574999999998</v>
      </c>
      <c r="G259" s="13">
        <f>MAX(AVERAGE(C259:C261),AVERAGE(C260:C262),AVERAGE(C261:C263),AVERAGE(C262:C264),AVERAGE(C263:C265),AVERAGE(C264:C266))</f>
        <v>15.028833333333333</v>
      </c>
      <c r="H259" s="13">
        <f>MAX(AVERAGE(C259:C260),AVERAGE(C260:C261),AVERAGE(C261:C262),AVERAGE(C262:C263),AVERAGE(C263:C264),AVERAGE(C264:C265),AVERAGE(C265:C266))</f>
        <v>19.146349999999998</v>
      </c>
    </row>
    <row r="260" spans="1:8" x14ac:dyDescent="0.35">
      <c r="A260" s="14">
        <v>43618</v>
      </c>
      <c r="B260" s="15">
        <v>13</v>
      </c>
      <c r="C260" s="16">
        <v>-1.03E-2</v>
      </c>
      <c r="D260" s="14">
        <v>43618</v>
      </c>
      <c r="E260" s="15">
        <v>13</v>
      </c>
    </row>
    <row r="261" spans="1:8" x14ac:dyDescent="0.35">
      <c r="A261" s="14">
        <v>43618</v>
      </c>
      <c r="B261" s="15">
        <v>14</v>
      </c>
      <c r="C261" s="16">
        <v>0</v>
      </c>
      <c r="D261" s="14">
        <v>43618</v>
      </c>
      <c r="E261" s="15">
        <v>14</v>
      </c>
    </row>
    <row r="262" spans="1:8" x14ac:dyDescent="0.35">
      <c r="A262" s="14">
        <v>43618</v>
      </c>
      <c r="B262" s="15">
        <v>15</v>
      </c>
      <c r="C262" s="16">
        <v>0.56859999999999999</v>
      </c>
      <c r="D262" s="14">
        <v>43618</v>
      </c>
      <c r="E262" s="15">
        <v>15</v>
      </c>
    </row>
    <row r="263" spans="1:8" x14ac:dyDescent="0.35">
      <c r="A263" s="14">
        <v>43618</v>
      </c>
      <c r="B263" s="15">
        <v>16</v>
      </c>
      <c r="C263" s="16">
        <v>3.7078000000000002</v>
      </c>
      <c r="D263" s="14">
        <v>43618</v>
      </c>
      <c r="E263" s="15">
        <v>16</v>
      </c>
      <c r="H263" s="13"/>
    </row>
    <row r="264" spans="1:8" x14ac:dyDescent="0.35">
      <c r="A264" s="14">
        <v>43618</v>
      </c>
      <c r="B264" s="15">
        <v>17</v>
      </c>
      <c r="C264" s="16">
        <v>6.7938000000000001</v>
      </c>
      <c r="D264" s="14">
        <v>43618</v>
      </c>
      <c r="E264" s="15">
        <v>17</v>
      </c>
    </row>
    <row r="265" spans="1:8" x14ac:dyDescent="0.35">
      <c r="A265" s="14">
        <v>43618</v>
      </c>
      <c r="B265" s="15">
        <v>18</v>
      </c>
      <c r="C265" s="16">
        <v>11.3622</v>
      </c>
      <c r="D265" s="14">
        <v>43618</v>
      </c>
      <c r="E265" s="15">
        <v>18</v>
      </c>
    </row>
    <row r="266" spans="1:8" x14ac:dyDescent="0.35">
      <c r="A266" s="14">
        <v>43618</v>
      </c>
      <c r="B266" s="15">
        <v>19</v>
      </c>
      <c r="C266" s="16">
        <v>26.930499999999999</v>
      </c>
      <c r="D266" s="14">
        <v>43618</v>
      </c>
      <c r="E266" s="15">
        <v>19</v>
      </c>
    </row>
    <row r="267" spans="1:8" x14ac:dyDescent="0.35">
      <c r="A267" s="14">
        <v>43619</v>
      </c>
      <c r="B267" s="15">
        <v>12</v>
      </c>
      <c r="C267" s="16">
        <v>10.3108</v>
      </c>
      <c r="D267" s="14">
        <v>43619</v>
      </c>
      <c r="E267" s="15">
        <v>12</v>
      </c>
      <c r="F267" s="13">
        <f>MAX(AVERAGE(C267:C270),AVERAGE(C268:C271),AVERAGE(C269:C272),AVERAGE(C270:C273),AVERAGE(C271:C274))</f>
        <v>24.492224999999998</v>
      </c>
      <c r="G267" s="13">
        <f>MAX(AVERAGE(C267:C269),AVERAGE(C268:C270),AVERAGE(C269:C271),AVERAGE(C270:C272),AVERAGE(C271:C273),AVERAGE(C272:C274))</f>
        <v>26.485133333333334</v>
      </c>
      <c r="H267" s="13">
        <f>MAX(AVERAGE(C267:C268),AVERAGE(C268:C269),AVERAGE(C269:C270),AVERAGE(C270:C271),AVERAGE(C271:C272),AVERAGE(C272:C273),AVERAGE(C273:C274))</f>
        <v>30.670749999999998</v>
      </c>
    </row>
    <row r="268" spans="1:8" x14ac:dyDescent="0.35">
      <c r="A268" s="14">
        <v>43619</v>
      </c>
      <c r="B268" s="15">
        <v>13</v>
      </c>
      <c r="C268" s="16">
        <v>11.3874</v>
      </c>
      <c r="D268" s="14">
        <v>43619</v>
      </c>
      <c r="E268" s="15">
        <v>13</v>
      </c>
    </row>
    <row r="269" spans="1:8" x14ac:dyDescent="0.35">
      <c r="A269" s="14">
        <v>43619</v>
      </c>
      <c r="B269" s="15">
        <v>14</v>
      </c>
      <c r="C269" s="16">
        <v>15.273199999999999</v>
      </c>
      <c r="D269" s="14">
        <v>43619</v>
      </c>
      <c r="E269" s="15">
        <v>14</v>
      </c>
    </row>
    <row r="270" spans="1:8" x14ac:dyDescent="0.35">
      <c r="A270" s="14">
        <v>43619</v>
      </c>
      <c r="B270" s="15">
        <v>15</v>
      </c>
      <c r="C270" s="16">
        <v>17.359400000000001</v>
      </c>
      <c r="D270" s="14">
        <v>43619</v>
      </c>
      <c r="E270" s="15">
        <v>15</v>
      </c>
    </row>
    <row r="271" spans="1:8" x14ac:dyDescent="0.35">
      <c r="A271" s="14">
        <v>43619</v>
      </c>
      <c r="B271" s="15">
        <v>16</v>
      </c>
      <c r="C271" s="16">
        <v>18.513500000000001</v>
      </c>
      <c r="D271" s="14">
        <v>43619</v>
      </c>
      <c r="E271" s="15">
        <v>16</v>
      </c>
    </row>
    <row r="272" spans="1:8" x14ac:dyDescent="0.35">
      <c r="A272" s="14">
        <v>43619</v>
      </c>
      <c r="B272" s="15">
        <v>17</v>
      </c>
      <c r="C272" s="16">
        <v>18.113900000000001</v>
      </c>
      <c r="D272" s="14">
        <v>43619</v>
      </c>
      <c r="E272" s="15">
        <v>17</v>
      </c>
    </row>
    <row r="273" spans="1:8" x14ac:dyDescent="0.35">
      <c r="A273" s="14">
        <v>43619</v>
      </c>
      <c r="B273" s="15">
        <v>18</v>
      </c>
      <c r="C273" s="16">
        <v>24.5199</v>
      </c>
      <c r="D273" s="14">
        <v>43619</v>
      </c>
      <c r="E273" s="15">
        <v>18</v>
      </c>
      <c r="H273" s="13"/>
    </row>
    <row r="274" spans="1:8" x14ac:dyDescent="0.35">
      <c r="A274" s="14">
        <v>43619</v>
      </c>
      <c r="B274" s="15">
        <v>19</v>
      </c>
      <c r="C274" s="16">
        <v>36.821599999999997</v>
      </c>
      <c r="D274" s="14">
        <v>43619</v>
      </c>
      <c r="E274" s="15">
        <v>19</v>
      </c>
    </row>
    <row r="275" spans="1:8" x14ac:dyDescent="0.35">
      <c r="A275" s="14">
        <v>43620</v>
      </c>
      <c r="B275" s="15">
        <v>12</v>
      </c>
      <c r="C275" s="16">
        <v>13.579499999999999</v>
      </c>
      <c r="D275" s="14">
        <v>43620</v>
      </c>
      <c r="E275" s="15">
        <v>12</v>
      </c>
      <c r="F275" s="13">
        <f>MAX(AVERAGE(C275:C278),AVERAGE(C276:C279),AVERAGE(C277:C280),AVERAGE(C278:C281),AVERAGE(C279:C282))</f>
        <v>30.575750000000003</v>
      </c>
      <c r="G275" s="13">
        <f>MAX(AVERAGE(C275:C277),AVERAGE(C276:C278),AVERAGE(C277:C279),AVERAGE(C278:C280),AVERAGE(C279:C281),AVERAGE(C280:C282))</f>
        <v>33.159300000000002</v>
      </c>
      <c r="H275" s="13">
        <f>MAX(AVERAGE(C275:C276),AVERAGE(C276:C277),AVERAGE(C277:C278),AVERAGE(C278:C279),AVERAGE(C279:C280),AVERAGE(C280:C281),AVERAGE(C281:C282))</f>
        <v>36.265100000000004</v>
      </c>
    </row>
    <row r="276" spans="1:8" x14ac:dyDescent="0.35">
      <c r="A276" s="14">
        <v>43620</v>
      </c>
      <c r="B276" s="15">
        <v>13</v>
      </c>
      <c r="C276" s="16">
        <v>15.099399999999999</v>
      </c>
      <c r="D276" s="14">
        <v>43620</v>
      </c>
      <c r="E276" s="15">
        <v>13</v>
      </c>
    </row>
    <row r="277" spans="1:8" x14ac:dyDescent="0.35">
      <c r="A277" s="14">
        <v>43620</v>
      </c>
      <c r="B277" s="15">
        <v>14</v>
      </c>
      <c r="C277" s="16">
        <v>19.1251</v>
      </c>
      <c r="D277" s="14">
        <v>43620</v>
      </c>
      <c r="E277" s="15">
        <v>14</v>
      </c>
    </row>
    <row r="278" spans="1:8" x14ac:dyDescent="0.35">
      <c r="A278" s="14">
        <v>43620</v>
      </c>
      <c r="B278" s="15">
        <v>15</v>
      </c>
      <c r="C278" s="16">
        <v>21.340199999999999</v>
      </c>
      <c r="D278" s="14">
        <v>43620</v>
      </c>
      <c r="E278" s="15">
        <v>15</v>
      </c>
    </row>
    <row r="279" spans="1:8" x14ac:dyDescent="0.35">
      <c r="A279" s="14">
        <v>43620</v>
      </c>
      <c r="B279" s="15">
        <v>16</v>
      </c>
      <c r="C279" s="16">
        <v>22.825099999999999</v>
      </c>
      <c r="D279" s="14">
        <v>43620</v>
      </c>
      <c r="E279" s="15">
        <v>16</v>
      </c>
    </row>
    <row r="280" spans="1:8" x14ac:dyDescent="0.35">
      <c r="A280" s="14">
        <v>43620</v>
      </c>
      <c r="B280" s="15">
        <v>17</v>
      </c>
      <c r="C280" s="16">
        <v>26.947700000000001</v>
      </c>
      <c r="D280" s="14">
        <v>43620</v>
      </c>
      <c r="E280" s="15">
        <v>17</v>
      </c>
    </row>
    <row r="281" spans="1:8" x14ac:dyDescent="0.35">
      <c r="A281" s="14">
        <v>43620</v>
      </c>
      <c r="B281" s="15">
        <v>18</v>
      </c>
      <c r="C281" s="16">
        <v>29.158200000000001</v>
      </c>
      <c r="D281" s="14">
        <v>43620</v>
      </c>
      <c r="E281" s="15">
        <v>18</v>
      </c>
    </row>
    <row r="282" spans="1:8" x14ac:dyDescent="0.35">
      <c r="A282" s="14">
        <v>43620</v>
      </c>
      <c r="B282" s="15">
        <v>19</v>
      </c>
      <c r="C282" s="16">
        <v>43.372</v>
      </c>
      <c r="D282" s="14">
        <v>43620</v>
      </c>
      <c r="E282" s="15">
        <v>19</v>
      </c>
    </row>
    <row r="283" spans="1:8" x14ac:dyDescent="0.35">
      <c r="A283" s="14">
        <v>43621</v>
      </c>
      <c r="B283" s="15">
        <v>12</v>
      </c>
      <c r="C283" s="16">
        <v>15.6874</v>
      </c>
      <c r="D283" s="14">
        <v>43621</v>
      </c>
      <c r="E283" s="15">
        <v>12</v>
      </c>
      <c r="F283" s="13">
        <f>MAX(AVERAGE(C283:C286),AVERAGE(C284:C287),AVERAGE(C285:C288),AVERAGE(C286:C289),AVERAGE(C287:C290))</f>
        <v>31.825400000000002</v>
      </c>
      <c r="G283" s="13">
        <f>MAX(AVERAGE(C283:C285),AVERAGE(C284:C286),AVERAGE(C285:C287),AVERAGE(C286:C288),AVERAGE(C287:C289),AVERAGE(C288:C290))</f>
        <v>33.959933333333332</v>
      </c>
      <c r="H283" s="13">
        <f>MAX(AVERAGE(C283:C284),AVERAGE(C284:C285),AVERAGE(C285:C286),AVERAGE(C286:C287),AVERAGE(C287:C288),AVERAGE(C288:C289),AVERAGE(C289:C290))</f>
        <v>37.479300000000002</v>
      </c>
    </row>
    <row r="284" spans="1:8" x14ac:dyDescent="0.35">
      <c r="A284" s="14">
        <v>43621</v>
      </c>
      <c r="B284" s="15">
        <v>13</v>
      </c>
      <c r="C284" s="16">
        <v>19.763300000000001</v>
      </c>
      <c r="D284" s="14">
        <v>43621</v>
      </c>
      <c r="E284" s="15">
        <v>13</v>
      </c>
    </row>
    <row r="285" spans="1:8" x14ac:dyDescent="0.35">
      <c r="A285" s="14">
        <v>43621</v>
      </c>
      <c r="B285" s="15">
        <v>14</v>
      </c>
      <c r="C285" s="16">
        <v>22.0335</v>
      </c>
      <c r="D285" s="14">
        <v>43621</v>
      </c>
      <c r="E285" s="15">
        <v>14</v>
      </c>
    </row>
    <row r="286" spans="1:8" x14ac:dyDescent="0.35">
      <c r="A286" s="14">
        <v>43621</v>
      </c>
      <c r="B286" s="15">
        <v>15</v>
      </c>
      <c r="C286" s="16">
        <v>23.917100000000001</v>
      </c>
      <c r="D286" s="14">
        <v>43621</v>
      </c>
      <c r="E286" s="15">
        <v>15</v>
      </c>
    </row>
    <row r="287" spans="1:8" x14ac:dyDescent="0.35">
      <c r="A287" s="14">
        <v>43621</v>
      </c>
      <c r="B287" s="15">
        <v>16</v>
      </c>
      <c r="C287" s="16">
        <v>25.421800000000001</v>
      </c>
      <c r="D287" s="14">
        <v>43621</v>
      </c>
      <c r="E287" s="15">
        <v>16</v>
      </c>
    </row>
    <row r="288" spans="1:8" x14ac:dyDescent="0.35">
      <c r="A288" s="14">
        <v>43621</v>
      </c>
      <c r="B288" s="15">
        <v>17</v>
      </c>
      <c r="C288" s="16">
        <v>26.921199999999999</v>
      </c>
      <c r="D288" s="14">
        <v>43621</v>
      </c>
      <c r="E288" s="15">
        <v>17</v>
      </c>
    </row>
    <row r="289" spans="1:8" x14ac:dyDescent="0.35">
      <c r="A289" s="14">
        <v>43621</v>
      </c>
      <c r="B289" s="15">
        <v>18</v>
      </c>
      <c r="C289" s="16">
        <v>30.619800000000001</v>
      </c>
      <c r="D289" s="14">
        <v>43621</v>
      </c>
      <c r="E289" s="15">
        <v>18</v>
      </c>
    </row>
    <row r="290" spans="1:8" x14ac:dyDescent="0.35">
      <c r="A290" s="14">
        <v>43621</v>
      </c>
      <c r="B290" s="15">
        <v>19</v>
      </c>
      <c r="C290" s="16">
        <v>44.338799999999999</v>
      </c>
      <c r="D290" s="14">
        <v>43621</v>
      </c>
      <c r="E290" s="15">
        <v>19</v>
      </c>
    </row>
    <row r="291" spans="1:8" x14ac:dyDescent="0.35">
      <c r="A291" s="14">
        <v>43622</v>
      </c>
      <c r="B291" s="15">
        <v>12</v>
      </c>
      <c r="C291" s="16">
        <v>12.9116</v>
      </c>
      <c r="D291" s="14">
        <v>43622</v>
      </c>
      <c r="E291" s="15">
        <v>12</v>
      </c>
      <c r="F291" s="13">
        <f>MAX(AVERAGE(C291:C294),AVERAGE(C292:C295),AVERAGE(C293:C296),AVERAGE(C294:C297),AVERAGE(C295:C298))</f>
        <v>25.13965</v>
      </c>
      <c r="G291" s="13">
        <f>MAX(AVERAGE(C291:C293),AVERAGE(C292:C294),AVERAGE(C293:C295),AVERAGE(C294:C296),AVERAGE(C295:C297),AVERAGE(C296:C298))</f>
        <v>27.504499999999997</v>
      </c>
      <c r="H291" s="13">
        <f>MAX(AVERAGE(C291:C292),AVERAGE(C292:C293),AVERAGE(C293:C294),AVERAGE(C294:C295),AVERAGE(C295:C296),AVERAGE(C296:C297),AVERAGE(C297:C298))</f>
        <v>31.587399999999999</v>
      </c>
    </row>
    <row r="292" spans="1:8" x14ac:dyDescent="0.35">
      <c r="A292" s="14">
        <v>43622</v>
      </c>
      <c r="B292" s="15">
        <v>13</v>
      </c>
      <c r="C292" s="16">
        <v>10.7376</v>
      </c>
      <c r="D292" s="14">
        <v>43622</v>
      </c>
      <c r="E292" s="15">
        <v>13</v>
      </c>
    </row>
    <row r="293" spans="1:8" x14ac:dyDescent="0.35">
      <c r="A293" s="14">
        <v>43622</v>
      </c>
      <c r="B293" s="15">
        <v>14</v>
      </c>
      <c r="C293" s="16">
        <v>16.308299999999999</v>
      </c>
      <c r="D293" s="14">
        <v>43622</v>
      </c>
      <c r="E293" s="15">
        <v>14</v>
      </c>
    </row>
    <row r="294" spans="1:8" x14ac:dyDescent="0.35">
      <c r="A294" s="14">
        <v>43622</v>
      </c>
      <c r="B294" s="15">
        <v>15</v>
      </c>
      <c r="C294" s="16">
        <v>17.008900000000001</v>
      </c>
      <c r="D294" s="14">
        <v>43622</v>
      </c>
      <c r="E294" s="15">
        <v>15</v>
      </c>
    </row>
    <row r="295" spans="1:8" x14ac:dyDescent="0.35">
      <c r="A295" s="14">
        <v>43622</v>
      </c>
      <c r="B295" s="15">
        <v>16</v>
      </c>
      <c r="C295" s="16">
        <v>18.045100000000001</v>
      </c>
      <c r="D295" s="14">
        <v>43622</v>
      </c>
      <c r="E295" s="15">
        <v>16</v>
      </c>
    </row>
    <row r="296" spans="1:8" x14ac:dyDescent="0.35">
      <c r="A296" s="14">
        <v>43622</v>
      </c>
      <c r="B296" s="15">
        <v>17</v>
      </c>
      <c r="C296" s="16">
        <v>19.338699999999999</v>
      </c>
      <c r="D296" s="14">
        <v>43622</v>
      </c>
      <c r="E296" s="15">
        <v>17</v>
      </c>
    </row>
    <row r="297" spans="1:8" x14ac:dyDescent="0.35">
      <c r="A297" s="14">
        <v>43622</v>
      </c>
      <c r="B297" s="15">
        <v>18</v>
      </c>
      <c r="C297" s="16">
        <v>24.712499999999999</v>
      </c>
      <c r="D297" s="14">
        <v>43622</v>
      </c>
      <c r="E297" s="15">
        <v>18</v>
      </c>
    </row>
    <row r="298" spans="1:8" x14ac:dyDescent="0.35">
      <c r="A298" s="14">
        <v>43622</v>
      </c>
      <c r="B298" s="15">
        <v>19</v>
      </c>
      <c r="C298" s="16">
        <v>38.462299999999999</v>
      </c>
      <c r="D298" s="14">
        <v>43622</v>
      </c>
      <c r="E298" s="15">
        <v>19</v>
      </c>
    </row>
    <row r="299" spans="1:8" x14ac:dyDescent="0.35">
      <c r="A299" s="14">
        <v>43623</v>
      </c>
      <c r="B299" s="15">
        <v>12</v>
      </c>
      <c r="C299" s="16">
        <v>9.4291999999999998</v>
      </c>
      <c r="D299" s="14">
        <v>43623</v>
      </c>
      <c r="E299" s="15">
        <v>12</v>
      </c>
      <c r="F299" s="13">
        <f>MAX(AVERAGE(C299:C302),AVERAGE(C300:C303),AVERAGE(C301:C304),AVERAGE(C302:C305),AVERAGE(C303:C306))</f>
        <v>17.406525000000002</v>
      </c>
      <c r="G299" s="13">
        <f>MAX(AVERAGE(C299:C301),AVERAGE(C300:C302),AVERAGE(C301:C303),AVERAGE(C302:C304),AVERAGE(C303:C305),AVERAGE(C304:C306))</f>
        <v>19.145600000000002</v>
      </c>
      <c r="H299" s="13">
        <f>MAX(AVERAGE(C299:C300),AVERAGE(C300:C301),AVERAGE(C301:C302),AVERAGE(C302:C303),AVERAGE(C303:C304),AVERAGE(C304:C305),AVERAGE(C305:C306))</f>
        <v>22.947200000000002</v>
      </c>
    </row>
    <row r="300" spans="1:8" x14ac:dyDescent="0.35">
      <c r="A300" s="14">
        <v>43623</v>
      </c>
      <c r="B300" s="15">
        <v>13</v>
      </c>
      <c r="C300" s="16">
        <v>8.2356999999999996</v>
      </c>
      <c r="D300" s="14">
        <v>43623</v>
      </c>
      <c r="E300" s="15">
        <v>13</v>
      </c>
    </row>
    <row r="301" spans="1:8" x14ac:dyDescent="0.35">
      <c r="A301" s="14">
        <v>43623</v>
      </c>
      <c r="B301" s="15">
        <v>14</v>
      </c>
      <c r="C301" s="16">
        <v>7.5646000000000004</v>
      </c>
      <c r="D301" s="14">
        <v>43623</v>
      </c>
      <c r="E301" s="15">
        <v>14</v>
      </c>
      <c r="H301" s="13"/>
    </row>
    <row r="302" spans="1:8" x14ac:dyDescent="0.35">
      <c r="A302" s="14">
        <v>43623</v>
      </c>
      <c r="B302" s="15">
        <v>15</v>
      </c>
      <c r="C302" s="16">
        <v>10.5655</v>
      </c>
      <c r="D302" s="14">
        <v>43623</v>
      </c>
      <c r="E302" s="15">
        <v>15</v>
      </c>
    </row>
    <row r="303" spans="1:8" x14ac:dyDescent="0.35">
      <c r="A303" s="14">
        <v>43623</v>
      </c>
      <c r="B303" s="15">
        <v>16</v>
      </c>
      <c r="C303" s="16">
        <v>12.189299999999999</v>
      </c>
      <c r="D303" s="14">
        <v>43623</v>
      </c>
      <c r="E303" s="15">
        <v>16</v>
      </c>
    </row>
    <row r="304" spans="1:8" x14ac:dyDescent="0.35">
      <c r="A304" s="14">
        <v>43623</v>
      </c>
      <c r="B304" s="15">
        <v>17</v>
      </c>
      <c r="C304" s="16">
        <v>11.542400000000001</v>
      </c>
      <c r="D304" s="14">
        <v>43623</v>
      </c>
      <c r="E304" s="15">
        <v>17</v>
      </c>
    </row>
    <row r="305" spans="1:8" x14ac:dyDescent="0.35">
      <c r="A305" s="14">
        <v>43623</v>
      </c>
      <c r="B305" s="15">
        <v>18</v>
      </c>
      <c r="C305" s="16">
        <v>16.371300000000002</v>
      </c>
      <c r="D305" s="14">
        <v>43623</v>
      </c>
      <c r="E305" s="15">
        <v>18</v>
      </c>
    </row>
    <row r="306" spans="1:8" x14ac:dyDescent="0.35">
      <c r="A306" s="14">
        <v>43623</v>
      </c>
      <c r="B306" s="15">
        <v>19</v>
      </c>
      <c r="C306" s="16">
        <v>29.523099999999999</v>
      </c>
      <c r="D306" s="14">
        <v>43623</v>
      </c>
      <c r="E306" s="15">
        <v>19</v>
      </c>
    </row>
    <row r="307" spans="1:8" x14ac:dyDescent="0.35">
      <c r="A307" s="14">
        <v>43624</v>
      </c>
      <c r="B307" s="15">
        <v>12</v>
      </c>
      <c r="C307" s="16">
        <v>2.7288000000000001</v>
      </c>
      <c r="D307" s="14">
        <v>43624</v>
      </c>
      <c r="E307" s="15">
        <v>12</v>
      </c>
      <c r="F307" s="13">
        <f>MAX(AVERAGE(C307:C310),AVERAGE(C308:C311),AVERAGE(C309:C312),AVERAGE(C310:C313),AVERAGE(C311:C314))</f>
        <v>21.451550000000001</v>
      </c>
      <c r="G307" s="13">
        <f>MAX(AVERAGE(C307:C309),AVERAGE(C308:C310),AVERAGE(C309:C311),AVERAGE(C310:C312),AVERAGE(C311:C313),AVERAGE(C312:C314))</f>
        <v>23.664400000000001</v>
      </c>
      <c r="H307" s="13">
        <f>MAX(AVERAGE(C307:C308),AVERAGE(C308:C309),AVERAGE(C309:C310),AVERAGE(C310:C311),AVERAGE(C311:C312),AVERAGE(C312:C313),AVERAGE(C313:C314))</f>
        <v>27.07075</v>
      </c>
    </row>
    <row r="308" spans="1:8" x14ac:dyDescent="0.35">
      <c r="A308" s="14">
        <v>43624</v>
      </c>
      <c r="B308" s="15">
        <v>13</v>
      </c>
      <c r="C308" s="16">
        <v>4.2713999999999999</v>
      </c>
      <c r="D308" s="14">
        <v>43624</v>
      </c>
      <c r="E308" s="15">
        <v>13</v>
      </c>
    </row>
    <row r="309" spans="1:8" x14ac:dyDescent="0.35">
      <c r="A309" s="14">
        <v>43624</v>
      </c>
      <c r="B309" s="15">
        <v>14</v>
      </c>
      <c r="C309" s="16">
        <v>7.0472999999999999</v>
      </c>
      <c r="D309" s="14">
        <v>43624</v>
      </c>
      <c r="E309" s="15">
        <v>14</v>
      </c>
    </row>
    <row r="310" spans="1:8" x14ac:dyDescent="0.35">
      <c r="A310" s="14">
        <v>43624</v>
      </c>
      <c r="B310" s="15">
        <v>15</v>
      </c>
      <c r="C310" s="16">
        <v>9.9619999999999997</v>
      </c>
      <c r="D310" s="14">
        <v>43624</v>
      </c>
      <c r="E310" s="15">
        <v>15</v>
      </c>
    </row>
    <row r="311" spans="1:8" x14ac:dyDescent="0.35">
      <c r="A311" s="14">
        <v>43624</v>
      </c>
      <c r="B311" s="15">
        <v>16</v>
      </c>
      <c r="C311" s="16">
        <v>14.813000000000001</v>
      </c>
      <c r="D311" s="14">
        <v>43624</v>
      </c>
      <c r="E311" s="15">
        <v>16</v>
      </c>
      <c r="H311" s="13"/>
    </row>
    <row r="312" spans="1:8" x14ac:dyDescent="0.35">
      <c r="A312" s="14">
        <v>43624</v>
      </c>
      <c r="B312" s="15">
        <v>17</v>
      </c>
      <c r="C312" s="16">
        <v>16.851700000000001</v>
      </c>
      <c r="D312" s="14">
        <v>43624</v>
      </c>
      <c r="E312" s="15">
        <v>17</v>
      </c>
    </row>
    <row r="313" spans="1:8" x14ac:dyDescent="0.35">
      <c r="A313" s="14">
        <v>43624</v>
      </c>
      <c r="B313" s="15">
        <v>18</v>
      </c>
      <c r="C313" s="16">
        <v>21.252400000000002</v>
      </c>
      <c r="D313" s="14">
        <v>43624</v>
      </c>
      <c r="E313" s="15">
        <v>18</v>
      </c>
    </row>
    <row r="314" spans="1:8" x14ac:dyDescent="0.35">
      <c r="A314" s="14">
        <v>43624</v>
      </c>
      <c r="B314" s="15">
        <v>19</v>
      </c>
      <c r="C314" s="16">
        <v>32.889099999999999</v>
      </c>
      <c r="D314" s="14">
        <v>43624</v>
      </c>
      <c r="E314" s="15">
        <v>19</v>
      </c>
    </row>
    <row r="315" spans="1:8" x14ac:dyDescent="0.35">
      <c r="A315" s="14">
        <v>43625</v>
      </c>
      <c r="B315" s="15">
        <v>12</v>
      </c>
      <c r="C315" s="16">
        <v>1.1902999999999999</v>
      </c>
      <c r="D315" s="14">
        <v>43625</v>
      </c>
      <c r="E315" s="15">
        <v>12</v>
      </c>
      <c r="F315" s="13">
        <f>MAX(AVERAGE(C315:C318),AVERAGE(C316:C319),AVERAGE(C317:C320),AVERAGE(C318:C321),AVERAGE(C319:C322))</f>
        <v>28.235399999999998</v>
      </c>
      <c r="G315" s="13">
        <f>MAX(AVERAGE(C315:C317),AVERAGE(C316:C318),AVERAGE(C317:C319),AVERAGE(C318:C320),AVERAGE(C319:C321),AVERAGE(C320:C322))</f>
        <v>29.873999999999999</v>
      </c>
      <c r="H315" s="13">
        <f>MAX(AVERAGE(C315:C316),AVERAGE(C316:C317),AVERAGE(C317:C318),AVERAGE(C318:C319),AVERAGE(C319:C320),AVERAGE(C320:C321),AVERAGE(C321:C322))</f>
        <v>33.041650000000004</v>
      </c>
    </row>
    <row r="316" spans="1:8" x14ac:dyDescent="0.35">
      <c r="A316" s="14">
        <v>43625</v>
      </c>
      <c r="B316" s="15">
        <v>13</v>
      </c>
      <c r="C316" s="16">
        <v>3.2408999999999999</v>
      </c>
      <c r="D316" s="14">
        <v>43625</v>
      </c>
      <c r="E316" s="15">
        <v>13</v>
      </c>
    </row>
    <row r="317" spans="1:8" x14ac:dyDescent="0.35">
      <c r="A317" s="14">
        <v>43625</v>
      </c>
      <c r="B317" s="15">
        <v>14</v>
      </c>
      <c r="C317" s="16">
        <v>9.2517999999999994</v>
      </c>
      <c r="D317" s="14">
        <v>43625</v>
      </c>
      <c r="E317" s="15">
        <v>14</v>
      </c>
    </row>
    <row r="318" spans="1:8" x14ac:dyDescent="0.35">
      <c r="A318" s="14">
        <v>43625</v>
      </c>
      <c r="B318" s="15">
        <v>15</v>
      </c>
      <c r="C318" s="16">
        <v>15.074400000000001</v>
      </c>
      <c r="D318" s="14">
        <v>43625</v>
      </c>
      <c r="E318" s="15">
        <v>15</v>
      </c>
    </row>
    <row r="319" spans="1:8" x14ac:dyDescent="0.35">
      <c r="A319" s="14">
        <v>43625</v>
      </c>
      <c r="B319" s="15">
        <v>16</v>
      </c>
      <c r="C319" s="16">
        <v>23.319600000000001</v>
      </c>
      <c r="D319" s="14">
        <v>43625</v>
      </c>
      <c r="E319" s="15">
        <v>16</v>
      </c>
    </row>
    <row r="320" spans="1:8" x14ac:dyDescent="0.35">
      <c r="A320" s="14">
        <v>43625</v>
      </c>
      <c r="B320" s="15">
        <v>17</v>
      </c>
      <c r="C320" s="16">
        <v>23.538699999999999</v>
      </c>
      <c r="D320" s="14">
        <v>43625</v>
      </c>
      <c r="E320" s="15">
        <v>17</v>
      </c>
    </row>
    <row r="321" spans="1:8" x14ac:dyDescent="0.35">
      <c r="A321" s="14">
        <v>43625</v>
      </c>
      <c r="B321" s="15">
        <v>18</v>
      </c>
      <c r="C321" s="16">
        <v>27.853999999999999</v>
      </c>
      <c r="D321" s="14">
        <v>43625</v>
      </c>
      <c r="E321" s="15">
        <v>18</v>
      </c>
      <c r="H321" s="13"/>
    </row>
    <row r="322" spans="1:8" x14ac:dyDescent="0.35">
      <c r="A322" s="14">
        <v>43625</v>
      </c>
      <c r="B322" s="15">
        <v>19</v>
      </c>
      <c r="C322" s="16">
        <v>38.229300000000002</v>
      </c>
      <c r="D322" s="14">
        <v>43625</v>
      </c>
      <c r="E322" s="15">
        <v>19</v>
      </c>
    </row>
    <row r="323" spans="1:8" x14ac:dyDescent="0.35">
      <c r="A323" s="14">
        <v>43626</v>
      </c>
      <c r="B323" s="15">
        <v>12</v>
      </c>
      <c r="C323" s="16">
        <v>23.1416</v>
      </c>
      <c r="D323" s="14">
        <v>43626</v>
      </c>
      <c r="E323" s="15">
        <v>12</v>
      </c>
      <c r="F323" s="13">
        <f>MAX(AVERAGE(C323:C326),AVERAGE(C324:C327),AVERAGE(C325:C328),AVERAGE(C326:C329),AVERAGE(C327:C330))</f>
        <v>46.810749999999999</v>
      </c>
      <c r="G323" s="13">
        <f>MAX(AVERAGE(C323:C325),AVERAGE(C324:C326),AVERAGE(C325:C327),AVERAGE(C326:C328),AVERAGE(C327:C329),AVERAGE(C328:C330))</f>
        <v>49.349966666666667</v>
      </c>
      <c r="H323" s="13">
        <f>MAX(AVERAGE(C323:C324),AVERAGE(C324:C325),AVERAGE(C325:C326),AVERAGE(C326:C327),AVERAGE(C327:C328),AVERAGE(C328:C329),AVERAGE(C329:C330))</f>
        <v>53.255449999999996</v>
      </c>
    </row>
    <row r="324" spans="1:8" x14ac:dyDescent="0.35">
      <c r="A324" s="14">
        <v>43626</v>
      </c>
      <c r="B324" s="15">
        <v>13</v>
      </c>
      <c r="C324" s="16">
        <v>28.447399999999998</v>
      </c>
      <c r="D324" s="14">
        <v>43626</v>
      </c>
      <c r="E324" s="15">
        <v>13</v>
      </c>
    </row>
    <row r="325" spans="1:8" x14ac:dyDescent="0.35">
      <c r="A325" s="14">
        <v>43626</v>
      </c>
      <c r="B325" s="15">
        <v>14</v>
      </c>
      <c r="C325" s="16">
        <v>30.701699999999999</v>
      </c>
      <c r="D325" s="14">
        <v>43626</v>
      </c>
      <c r="E325" s="15">
        <v>14</v>
      </c>
    </row>
    <row r="326" spans="1:8" x14ac:dyDescent="0.35">
      <c r="A326" s="14">
        <v>43626</v>
      </c>
      <c r="B326" s="15">
        <v>15</v>
      </c>
      <c r="C326" s="16">
        <v>34.464100000000002</v>
      </c>
      <c r="D326" s="14">
        <v>43626</v>
      </c>
      <c r="E326" s="15">
        <v>15</v>
      </c>
    </row>
    <row r="327" spans="1:8" x14ac:dyDescent="0.35">
      <c r="A327" s="14">
        <v>43626</v>
      </c>
      <c r="B327" s="15">
        <v>16</v>
      </c>
      <c r="C327" s="16">
        <v>39.193100000000001</v>
      </c>
      <c r="D327" s="14">
        <v>43626</v>
      </c>
      <c r="E327" s="15">
        <v>16</v>
      </c>
    </row>
    <row r="328" spans="1:8" x14ac:dyDescent="0.35">
      <c r="A328" s="14">
        <v>43626</v>
      </c>
      <c r="B328" s="15">
        <v>17</v>
      </c>
      <c r="C328" s="16">
        <v>41.539000000000001</v>
      </c>
      <c r="D328" s="14">
        <v>43626</v>
      </c>
      <c r="E328" s="15">
        <v>17</v>
      </c>
    </row>
    <row r="329" spans="1:8" x14ac:dyDescent="0.35">
      <c r="A329" s="14">
        <v>43626</v>
      </c>
      <c r="B329" s="15">
        <v>18</v>
      </c>
      <c r="C329" s="16">
        <v>47.316400000000002</v>
      </c>
      <c r="D329" s="14">
        <v>43626</v>
      </c>
      <c r="E329" s="15">
        <v>18</v>
      </c>
    </row>
    <row r="330" spans="1:8" x14ac:dyDescent="0.35">
      <c r="A330" s="14">
        <v>43626</v>
      </c>
      <c r="B330" s="15">
        <v>19</v>
      </c>
      <c r="C330" s="16">
        <v>59.194499999999998</v>
      </c>
      <c r="D330" s="14">
        <v>43626</v>
      </c>
      <c r="E330" s="15">
        <v>19</v>
      </c>
    </row>
    <row r="331" spans="1:8" x14ac:dyDescent="0.35">
      <c r="A331" s="14">
        <v>43627</v>
      </c>
      <c r="B331" s="15">
        <v>12</v>
      </c>
      <c r="C331" s="16">
        <v>33.168300000000002</v>
      </c>
      <c r="D331" s="14">
        <v>43627</v>
      </c>
      <c r="E331" s="15">
        <v>12</v>
      </c>
      <c r="F331" s="13">
        <f>MAX(AVERAGE(C331:C334),AVERAGE(C332:C335),AVERAGE(C333:C336),AVERAGE(C334:C337),AVERAGE(C335:C338))</f>
        <v>59.498975000000002</v>
      </c>
      <c r="G331" s="13">
        <f>MAX(AVERAGE(C331:C333),AVERAGE(C332:C334),AVERAGE(C333:C335),AVERAGE(C334:C336),AVERAGE(C335:C337),AVERAGE(C336:C338))</f>
        <v>63.975900000000003</v>
      </c>
      <c r="H331" s="13">
        <f>MAX(AVERAGE(C331:C332),AVERAGE(C332:C333),AVERAGE(C333:C334),AVERAGE(C334:C335),AVERAGE(C335:C336),AVERAGE(C336:C337),AVERAGE(C337:C338))</f>
        <v>70.509399999999999</v>
      </c>
    </row>
    <row r="332" spans="1:8" x14ac:dyDescent="0.35">
      <c r="A332" s="14">
        <v>43627</v>
      </c>
      <c r="B332" s="15">
        <v>13</v>
      </c>
      <c r="C332" s="16">
        <v>35.698599999999999</v>
      </c>
      <c r="D332" s="14">
        <v>43627</v>
      </c>
      <c r="E332" s="15">
        <v>13</v>
      </c>
    </row>
    <row r="333" spans="1:8" x14ac:dyDescent="0.35">
      <c r="A333" s="14">
        <v>43627</v>
      </c>
      <c r="B333" s="15">
        <v>14</v>
      </c>
      <c r="C333" s="16">
        <v>41.980200000000004</v>
      </c>
      <c r="D333" s="14">
        <v>43627</v>
      </c>
      <c r="E333" s="15">
        <v>14</v>
      </c>
      <c r="H333" s="13"/>
    </row>
    <row r="334" spans="1:8" x14ac:dyDescent="0.35">
      <c r="A334" s="14">
        <v>43627</v>
      </c>
      <c r="B334" s="15">
        <v>15</v>
      </c>
      <c r="C334" s="16">
        <v>42.264600000000002</v>
      </c>
      <c r="D334" s="14">
        <v>43627</v>
      </c>
      <c r="E334" s="15">
        <v>15</v>
      </c>
    </row>
    <row r="335" spans="1:8" x14ac:dyDescent="0.35">
      <c r="A335" s="14">
        <v>43627</v>
      </c>
      <c r="B335" s="15">
        <v>16</v>
      </c>
      <c r="C335" s="16">
        <v>46.068199999999997</v>
      </c>
      <c r="D335" s="14">
        <v>43627</v>
      </c>
      <c r="E335" s="15">
        <v>16</v>
      </c>
    </row>
    <row r="336" spans="1:8" x14ac:dyDescent="0.35">
      <c r="A336" s="14">
        <v>43627</v>
      </c>
      <c r="B336" s="15">
        <v>17</v>
      </c>
      <c r="C336" s="16">
        <v>50.908900000000003</v>
      </c>
      <c r="D336" s="14">
        <v>43627</v>
      </c>
      <c r="E336" s="15">
        <v>17</v>
      </c>
    </row>
    <row r="337" spans="1:8" x14ac:dyDescent="0.35">
      <c r="A337" s="14">
        <v>43627</v>
      </c>
      <c r="B337" s="15">
        <v>18</v>
      </c>
      <c r="C337" s="16">
        <v>59.584499999999998</v>
      </c>
      <c r="D337" s="14">
        <v>43627</v>
      </c>
      <c r="E337" s="15">
        <v>18</v>
      </c>
    </row>
    <row r="338" spans="1:8" x14ac:dyDescent="0.35">
      <c r="A338" s="14">
        <v>43627</v>
      </c>
      <c r="B338" s="15">
        <v>19</v>
      </c>
      <c r="C338" s="16">
        <v>81.434299999999993</v>
      </c>
      <c r="D338" s="14">
        <v>43627</v>
      </c>
      <c r="E338" s="15">
        <v>19</v>
      </c>
    </row>
    <row r="339" spans="1:8" x14ac:dyDescent="0.35">
      <c r="A339" s="14">
        <v>43628</v>
      </c>
      <c r="B339" s="15">
        <v>12</v>
      </c>
      <c r="C339" s="16">
        <v>37.784500000000001</v>
      </c>
      <c r="D339" s="14">
        <v>43628</v>
      </c>
      <c r="E339" s="15">
        <v>12</v>
      </c>
      <c r="F339" s="13">
        <f>MAX(AVERAGE(C339:C342),AVERAGE(C340:C343),AVERAGE(C341:C344),AVERAGE(C342:C345),AVERAGE(C343:C346))</f>
        <v>68.171025</v>
      </c>
      <c r="G339" s="13">
        <f>MAX(AVERAGE(C339:C341),AVERAGE(C340:C342),AVERAGE(C341:C343),AVERAGE(C342:C344),AVERAGE(C343:C345),AVERAGE(C344:C346))</f>
        <v>73.74293333333334</v>
      </c>
      <c r="H339" s="13">
        <f>MAX(AVERAGE(C339:C340),AVERAGE(C340:C341),AVERAGE(C341:C342),AVERAGE(C342:C343),AVERAGE(C343:C344),AVERAGE(C344:C345),AVERAGE(C345:C346))</f>
        <v>80.171800000000005</v>
      </c>
    </row>
    <row r="340" spans="1:8" x14ac:dyDescent="0.35">
      <c r="A340" s="14">
        <v>43628</v>
      </c>
      <c r="B340" s="15">
        <v>13</v>
      </c>
      <c r="C340" s="16">
        <v>38.402000000000001</v>
      </c>
      <c r="D340" s="14">
        <v>43628</v>
      </c>
      <c r="E340" s="15">
        <v>13</v>
      </c>
    </row>
    <row r="341" spans="1:8" x14ac:dyDescent="0.35">
      <c r="A341" s="14">
        <v>43628</v>
      </c>
      <c r="B341" s="15">
        <v>14</v>
      </c>
      <c r="C341" s="16">
        <v>43.875</v>
      </c>
      <c r="D341" s="14">
        <v>43628</v>
      </c>
      <c r="E341" s="15">
        <v>14</v>
      </c>
    </row>
    <row r="342" spans="1:8" x14ac:dyDescent="0.35">
      <c r="A342" s="14">
        <v>43628</v>
      </c>
      <c r="B342" s="15">
        <v>15</v>
      </c>
      <c r="C342" s="16">
        <v>47.023200000000003</v>
      </c>
      <c r="D342" s="14">
        <v>43628</v>
      </c>
      <c r="E342" s="15">
        <v>15</v>
      </c>
    </row>
    <row r="343" spans="1:8" x14ac:dyDescent="0.35">
      <c r="A343" s="14">
        <v>43628</v>
      </c>
      <c r="B343" s="15">
        <v>16</v>
      </c>
      <c r="C343" s="16">
        <v>51.455300000000001</v>
      </c>
      <c r="D343" s="14">
        <v>43628</v>
      </c>
      <c r="E343" s="15">
        <v>16</v>
      </c>
    </row>
    <row r="344" spans="1:8" x14ac:dyDescent="0.35">
      <c r="A344" s="14">
        <v>43628</v>
      </c>
      <c r="B344" s="15">
        <v>17</v>
      </c>
      <c r="C344" s="16">
        <v>60.885199999999998</v>
      </c>
      <c r="D344" s="14">
        <v>43628</v>
      </c>
      <c r="E344" s="15">
        <v>17</v>
      </c>
    </row>
    <row r="345" spans="1:8" x14ac:dyDescent="0.35">
      <c r="A345" s="14">
        <v>43628</v>
      </c>
      <c r="B345" s="15">
        <v>18</v>
      </c>
      <c r="C345" s="16">
        <v>65.614800000000002</v>
      </c>
      <c r="D345" s="14">
        <v>43628</v>
      </c>
      <c r="E345" s="15">
        <v>18</v>
      </c>
    </row>
    <row r="346" spans="1:8" x14ac:dyDescent="0.35">
      <c r="A346" s="14">
        <v>43628</v>
      </c>
      <c r="B346" s="15">
        <v>19</v>
      </c>
      <c r="C346" s="16">
        <v>94.728800000000007</v>
      </c>
      <c r="D346" s="14">
        <v>43628</v>
      </c>
      <c r="E346" s="15">
        <v>19</v>
      </c>
    </row>
    <row r="347" spans="1:8" x14ac:dyDescent="0.35">
      <c r="A347" s="14">
        <v>43629</v>
      </c>
      <c r="B347" s="15">
        <v>12</v>
      </c>
      <c r="C347" s="16">
        <v>22.3354</v>
      </c>
      <c r="D347" s="14">
        <v>43629</v>
      </c>
      <c r="E347" s="15">
        <v>12</v>
      </c>
      <c r="F347" s="13">
        <f>MAX(AVERAGE(C347:C350),AVERAGE(C348:C351),AVERAGE(C349:C352),AVERAGE(C350:C353),AVERAGE(C351:C354))</f>
        <v>37.923900000000003</v>
      </c>
      <c r="G347" s="13">
        <f>MAX(AVERAGE(C347:C349),AVERAGE(C348:C350),AVERAGE(C349:C351),AVERAGE(C350:C352),AVERAGE(C351:C353),AVERAGE(C352:C354))</f>
        <v>40.171466666666667</v>
      </c>
      <c r="H347" s="13">
        <f>MAX(AVERAGE(C347:C348),AVERAGE(C348:C349),AVERAGE(C349:C350),AVERAGE(C350:C351),AVERAGE(C351:C352),AVERAGE(C352:C353),AVERAGE(C353:C354))</f>
        <v>44.432749999999999</v>
      </c>
    </row>
    <row r="348" spans="1:8" x14ac:dyDescent="0.35">
      <c r="A348" s="14">
        <v>43629</v>
      </c>
      <c r="B348" s="15">
        <v>13</v>
      </c>
      <c r="C348" s="16">
        <v>24.2775</v>
      </c>
      <c r="D348" s="14">
        <v>43629</v>
      </c>
      <c r="E348" s="15">
        <v>13</v>
      </c>
    </row>
    <row r="349" spans="1:8" x14ac:dyDescent="0.35">
      <c r="A349" s="14">
        <v>43629</v>
      </c>
      <c r="B349" s="15">
        <v>14</v>
      </c>
      <c r="C349" s="16">
        <v>29.529299999999999</v>
      </c>
      <c r="D349" s="14">
        <v>43629</v>
      </c>
      <c r="E349" s="15">
        <v>14</v>
      </c>
      <c r="H349" s="13"/>
    </row>
    <row r="350" spans="1:8" x14ac:dyDescent="0.35">
      <c r="A350" s="14">
        <v>43629</v>
      </c>
      <c r="B350" s="15">
        <v>15</v>
      </c>
      <c r="C350" s="16">
        <v>29.795200000000001</v>
      </c>
      <c r="D350" s="14">
        <v>43629</v>
      </c>
      <c r="E350" s="15">
        <v>15</v>
      </c>
    </row>
    <row r="351" spans="1:8" x14ac:dyDescent="0.35">
      <c r="A351" s="14">
        <v>43629</v>
      </c>
      <c r="B351" s="15">
        <v>16</v>
      </c>
      <c r="C351" s="16">
        <v>31.1812</v>
      </c>
      <c r="D351" s="14">
        <v>43629</v>
      </c>
      <c r="E351" s="15">
        <v>16</v>
      </c>
    </row>
    <row r="352" spans="1:8" x14ac:dyDescent="0.35">
      <c r="A352" s="14">
        <v>43629</v>
      </c>
      <c r="B352" s="15">
        <v>17</v>
      </c>
      <c r="C352" s="16">
        <v>31.648900000000001</v>
      </c>
      <c r="D352" s="14">
        <v>43629</v>
      </c>
      <c r="E352" s="15">
        <v>17</v>
      </c>
    </row>
    <row r="353" spans="1:8" x14ac:dyDescent="0.35">
      <c r="A353" s="14">
        <v>43629</v>
      </c>
      <c r="B353" s="15">
        <v>18</v>
      </c>
      <c r="C353" s="16">
        <v>40.460500000000003</v>
      </c>
      <c r="D353" s="14">
        <v>43629</v>
      </c>
      <c r="E353" s="15">
        <v>18</v>
      </c>
    </row>
    <row r="354" spans="1:8" x14ac:dyDescent="0.35">
      <c r="A354" s="14">
        <v>43629</v>
      </c>
      <c r="B354" s="15">
        <v>19</v>
      </c>
      <c r="C354" s="16">
        <v>48.405000000000001</v>
      </c>
      <c r="D354" s="14">
        <v>43629</v>
      </c>
      <c r="E354" s="15">
        <v>19</v>
      </c>
    </row>
    <row r="355" spans="1:8" x14ac:dyDescent="0.35">
      <c r="A355" s="14">
        <v>43630</v>
      </c>
      <c r="B355" s="15">
        <v>12</v>
      </c>
      <c r="C355" s="16">
        <v>17.694099999999999</v>
      </c>
      <c r="D355" s="14">
        <v>43630</v>
      </c>
      <c r="E355" s="15">
        <v>12</v>
      </c>
      <c r="F355" s="13">
        <f>MAX(AVERAGE(C355:C358),AVERAGE(C356:C359),AVERAGE(C357:C360),AVERAGE(C358:C361),AVERAGE(C359:C362))</f>
        <v>27.943775000000002</v>
      </c>
      <c r="G355" s="13">
        <f>MAX(AVERAGE(C355:C357),AVERAGE(C356:C358),AVERAGE(C357:C359),AVERAGE(C358:C360),AVERAGE(C359:C361),AVERAGE(C360:C362))</f>
        <v>29.427666666666664</v>
      </c>
      <c r="H355" s="13">
        <f>MAX(AVERAGE(C355:C356),AVERAGE(C356:C357),AVERAGE(C357:C358),AVERAGE(C358:C359),AVERAGE(C359:C360),AVERAGE(C360:C361),AVERAGE(C361:C362))</f>
        <v>31.617550000000001</v>
      </c>
    </row>
    <row r="356" spans="1:8" x14ac:dyDescent="0.35">
      <c r="A356" s="14">
        <v>43630</v>
      </c>
      <c r="B356" s="15">
        <v>13</v>
      </c>
      <c r="C356" s="16">
        <v>19.693300000000001</v>
      </c>
      <c r="D356" s="14">
        <v>43630</v>
      </c>
      <c r="E356" s="15">
        <v>13</v>
      </c>
    </row>
    <row r="357" spans="1:8" x14ac:dyDescent="0.35">
      <c r="A357" s="14">
        <v>43630</v>
      </c>
      <c r="B357" s="15">
        <v>14</v>
      </c>
      <c r="C357" s="16">
        <v>21.262799999999999</v>
      </c>
      <c r="D357" s="14">
        <v>43630</v>
      </c>
      <c r="E357" s="15">
        <v>14</v>
      </c>
    </row>
    <row r="358" spans="1:8" x14ac:dyDescent="0.35">
      <c r="A358" s="14">
        <v>43630</v>
      </c>
      <c r="B358" s="15">
        <v>15</v>
      </c>
      <c r="C358" s="16">
        <v>21.445699999999999</v>
      </c>
      <c r="D358" s="14">
        <v>43630</v>
      </c>
      <c r="E358" s="15">
        <v>15</v>
      </c>
    </row>
    <row r="359" spans="1:8" x14ac:dyDescent="0.35">
      <c r="A359" s="14">
        <v>43630</v>
      </c>
      <c r="B359" s="15">
        <v>16</v>
      </c>
      <c r="C359" s="16">
        <v>23.492100000000001</v>
      </c>
      <c r="D359" s="14">
        <v>43630</v>
      </c>
      <c r="E359" s="15">
        <v>16</v>
      </c>
      <c r="H359" s="13"/>
    </row>
    <row r="360" spans="1:8" x14ac:dyDescent="0.35">
      <c r="A360" s="14">
        <v>43630</v>
      </c>
      <c r="B360" s="15">
        <v>17</v>
      </c>
      <c r="C360" s="16">
        <v>25.047899999999998</v>
      </c>
      <c r="D360" s="14">
        <v>43630</v>
      </c>
      <c r="E360" s="15">
        <v>17</v>
      </c>
    </row>
    <row r="361" spans="1:8" x14ac:dyDescent="0.35">
      <c r="A361" s="14">
        <v>43630</v>
      </c>
      <c r="B361" s="15">
        <v>18</v>
      </c>
      <c r="C361" s="16">
        <v>27.7178</v>
      </c>
      <c r="D361" s="14">
        <v>43630</v>
      </c>
      <c r="E361" s="15">
        <v>18</v>
      </c>
    </row>
    <row r="362" spans="1:8" x14ac:dyDescent="0.35">
      <c r="A362" s="14">
        <v>43630</v>
      </c>
      <c r="B362" s="15">
        <v>19</v>
      </c>
      <c r="C362" s="16">
        <v>35.517299999999999</v>
      </c>
      <c r="D362" s="14">
        <v>43630</v>
      </c>
      <c r="E362" s="15">
        <v>19</v>
      </c>
    </row>
    <row r="363" spans="1:8" x14ac:dyDescent="0.35">
      <c r="A363" s="14">
        <v>43631</v>
      </c>
      <c r="B363" s="15">
        <v>12</v>
      </c>
      <c r="C363" s="16">
        <v>6.0407999999999999</v>
      </c>
      <c r="D363" s="14">
        <v>43631</v>
      </c>
      <c r="E363" s="15">
        <v>12</v>
      </c>
      <c r="F363" s="13">
        <f>MAX(AVERAGE(C363:C366),AVERAGE(C364:C367),AVERAGE(C365:C368),AVERAGE(C366:C369),AVERAGE(C367:C370))</f>
        <v>23.404325</v>
      </c>
      <c r="G363" s="13">
        <f>MAX(AVERAGE(C363:C365),AVERAGE(C364:C366),AVERAGE(C365:C367),AVERAGE(C366:C368),AVERAGE(C367:C369),AVERAGE(C368:C370))</f>
        <v>24.489433333333334</v>
      </c>
      <c r="H363" s="13">
        <f>MAX(AVERAGE(C363:C364),AVERAGE(C364:C365),AVERAGE(C365:C366),AVERAGE(C366:C367),AVERAGE(C367:C368),AVERAGE(C368:C369),AVERAGE(C369:C370))</f>
        <v>26.225949999999997</v>
      </c>
    </row>
    <row r="364" spans="1:8" x14ac:dyDescent="0.35">
      <c r="A364" s="14">
        <v>43631</v>
      </c>
      <c r="B364" s="15">
        <v>13</v>
      </c>
      <c r="C364" s="16">
        <v>8.2820999999999998</v>
      </c>
      <c r="D364" s="14">
        <v>43631</v>
      </c>
      <c r="E364" s="15">
        <v>13</v>
      </c>
    </row>
    <row r="365" spans="1:8" x14ac:dyDescent="0.35">
      <c r="A365" s="14">
        <v>43631</v>
      </c>
      <c r="B365" s="15">
        <v>14</v>
      </c>
      <c r="C365" s="16">
        <v>9.8414999999999999</v>
      </c>
      <c r="D365" s="14">
        <v>43631</v>
      </c>
      <c r="E365" s="15">
        <v>14</v>
      </c>
    </row>
    <row r="366" spans="1:8" x14ac:dyDescent="0.35">
      <c r="A366" s="14">
        <v>43631</v>
      </c>
      <c r="B366" s="15">
        <v>15</v>
      </c>
      <c r="C366" s="16">
        <v>12.723100000000001</v>
      </c>
      <c r="D366" s="14">
        <v>43631</v>
      </c>
      <c r="E366" s="15">
        <v>15</v>
      </c>
    </row>
    <row r="367" spans="1:8" x14ac:dyDescent="0.35">
      <c r="A367" s="14">
        <v>43631</v>
      </c>
      <c r="B367" s="15">
        <v>16</v>
      </c>
      <c r="C367" s="16">
        <v>20.149000000000001</v>
      </c>
      <c r="D367" s="14">
        <v>43631</v>
      </c>
      <c r="E367" s="15">
        <v>16</v>
      </c>
    </row>
    <row r="368" spans="1:8" x14ac:dyDescent="0.35">
      <c r="A368" s="14">
        <v>43631</v>
      </c>
      <c r="B368" s="15">
        <v>17</v>
      </c>
      <c r="C368" s="16">
        <v>21.016400000000001</v>
      </c>
      <c r="D368" s="14">
        <v>43631</v>
      </c>
      <c r="E368" s="15">
        <v>17</v>
      </c>
    </row>
    <row r="369" spans="1:8" x14ac:dyDescent="0.35">
      <c r="A369" s="14">
        <v>43631</v>
      </c>
      <c r="B369" s="15">
        <v>18</v>
      </c>
      <c r="C369" s="16">
        <v>22.507899999999999</v>
      </c>
      <c r="D369" s="14">
        <v>43631</v>
      </c>
      <c r="E369" s="15">
        <v>18</v>
      </c>
      <c r="H369" s="13"/>
    </row>
    <row r="370" spans="1:8" x14ac:dyDescent="0.35">
      <c r="A370" s="14">
        <v>43631</v>
      </c>
      <c r="B370" s="15">
        <v>19</v>
      </c>
      <c r="C370" s="16">
        <v>29.943999999999999</v>
      </c>
      <c r="D370" s="14">
        <v>43631</v>
      </c>
      <c r="E370" s="15">
        <v>19</v>
      </c>
    </row>
    <row r="371" spans="1:8" x14ac:dyDescent="0.35">
      <c r="A371" s="14">
        <v>43632</v>
      </c>
      <c r="B371" s="15">
        <v>12</v>
      </c>
      <c r="C371" s="16">
        <v>1.2989999999999999</v>
      </c>
      <c r="D371" s="14">
        <v>43632</v>
      </c>
      <c r="E371" s="15">
        <v>12</v>
      </c>
      <c r="F371" s="13">
        <f>MAX(AVERAGE(C371:C374),AVERAGE(C372:C375),AVERAGE(C373:C376),AVERAGE(C374:C377),AVERAGE(C375:C378))</f>
        <v>21.090824999999999</v>
      </c>
      <c r="G371" s="13">
        <f>MAX(AVERAGE(C371:C373),AVERAGE(C372:C374),AVERAGE(C373:C375),AVERAGE(C374:C376),AVERAGE(C375:C377),AVERAGE(C376:C378))</f>
        <v>22.774266666666666</v>
      </c>
      <c r="H371" s="13">
        <f>MAX(AVERAGE(C371:C372),AVERAGE(C372:C373),AVERAGE(C373:C374),AVERAGE(C374:C375),AVERAGE(C375:C376),AVERAGE(C376:C377),AVERAGE(C377:C378))</f>
        <v>26.145099999999999</v>
      </c>
    </row>
    <row r="372" spans="1:8" x14ac:dyDescent="0.35">
      <c r="A372" s="14">
        <v>43632</v>
      </c>
      <c r="B372" s="15">
        <v>13</v>
      </c>
      <c r="C372" s="16">
        <v>4.8479000000000001</v>
      </c>
      <c r="D372" s="14">
        <v>43632</v>
      </c>
      <c r="E372" s="15">
        <v>13</v>
      </c>
    </row>
    <row r="373" spans="1:8" x14ac:dyDescent="0.35">
      <c r="A373" s="14">
        <v>43632</v>
      </c>
      <c r="B373" s="15">
        <v>14</v>
      </c>
      <c r="C373" s="16">
        <v>7.8987999999999996</v>
      </c>
      <c r="D373" s="14">
        <v>43632</v>
      </c>
      <c r="E373" s="15">
        <v>14</v>
      </c>
    </row>
    <row r="374" spans="1:8" x14ac:dyDescent="0.35">
      <c r="A374" s="14">
        <v>43632</v>
      </c>
      <c r="B374" s="15">
        <v>15</v>
      </c>
      <c r="C374" s="16">
        <v>11.837400000000001</v>
      </c>
      <c r="D374" s="14">
        <v>43632</v>
      </c>
      <c r="E374" s="15">
        <v>15</v>
      </c>
    </row>
    <row r="375" spans="1:8" x14ac:dyDescent="0.35">
      <c r="A375" s="14">
        <v>43632</v>
      </c>
      <c r="B375" s="15">
        <v>16</v>
      </c>
      <c r="C375" s="16">
        <v>16.040500000000002</v>
      </c>
      <c r="D375" s="14">
        <v>43632</v>
      </c>
      <c r="E375" s="15">
        <v>16</v>
      </c>
    </row>
    <row r="376" spans="1:8" x14ac:dyDescent="0.35">
      <c r="A376" s="14">
        <v>43632</v>
      </c>
      <c r="B376" s="15">
        <v>17</v>
      </c>
      <c r="C376" s="16">
        <v>16.032599999999999</v>
      </c>
      <c r="D376" s="14">
        <v>43632</v>
      </c>
      <c r="E376" s="15">
        <v>17</v>
      </c>
    </row>
    <row r="377" spans="1:8" x14ac:dyDescent="0.35">
      <c r="A377" s="14">
        <v>43632</v>
      </c>
      <c r="B377" s="15">
        <v>18</v>
      </c>
      <c r="C377" s="16">
        <v>22.590399999999999</v>
      </c>
      <c r="D377" s="14">
        <v>43632</v>
      </c>
      <c r="E377" s="15">
        <v>18</v>
      </c>
    </row>
    <row r="378" spans="1:8" x14ac:dyDescent="0.35">
      <c r="A378" s="14">
        <v>43632</v>
      </c>
      <c r="B378" s="15">
        <v>19</v>
      </c>
      <c r="C378" s="16">
        <v>29.6998</v>
      </c>
      <c r="D378" s="14">
        <v>43632</v>
      </c>
      <c r="E378" s="15">
        <v>19</v>
      </c>
    </row>
    <row r="379" spans="1:8" x14ac:dyDescent="0.35">
      <c r="A379" s="14">
        <v>43633</v>
      </c>
      <c r="B379" s="15">
        <v>12</v>
      </c>
      <c r="C379" s="16">
        <v>23.903500000000001</v>
      </c>
      <c r="D379" s="14">
        <v>43633</v>
      </c>
      <c r="E379" s="15">
        <v>12</v>
      </c>
      <c r="F379" s="13">
        <f>MAX(AVERAGE(C379:C382),AVERAGE(C380:C383),AVERAGE(C381:C384),AVERAGE(C382:C385),AVERAGE(C383:C386))</f>
        <v>32.976325000000003</v>
      </c>
      <c r="G379" s="13">
        <f>MAX(AVERAGE(C379:C381),AVERAGE(C380:C382),AVERAGE(C381:C383),AVERAGE(C382:C384),AVERAGE(C383:C385),AVERAGE(C384:C386))</f>
        <v>34.524099999999997</v>
      </c>
      <c r="H379" s="13">
        <f>MAX(AVERAGE(C379:C380),AVERAGE(C380:C381),AVERAGE(C381:C382),AVERAGE(C382:C383),AVERAGE(C383:C384),AVERAGE(C384:C385),AVERAGE(C385:C386))</f>
        <v>36.996650000000002</v>
      </c>
    </row>
    <row r="380" spans="1:8" x14ac:dyDescent="0.35">
      <c r="A380" s="14">
        <v>43633</v>
      </c>
      <c r="B380" s="15">
        <v>13</v>
      </c>
      <c r="C380" s="16">
        <v>24.814599999999999</v>
      </c>
      <c r="D380" s="14">
        <v>43633</v>
      </c>
      <c r="E380" s="15">
        <v>13</v>
      </c>
    </row>
    <row r="381" spans="1:8" x14ac:dyDescent="0.35">
      <c r="A381" s="14">
        <v>43633</v>
      </c>
      <c r="B381" s="15">
        <v>14</v>
      </c>
      <c r="C381" s="16">
        <v>26.507100000000001</v>
      </c>
      <c r="D381" s="14">
        <v>43633</v>
      </c>
      <c r="E381" s="15">
        <v>14</v>
      </c>
    </row>
    <row r="382" spans="1:8" x14ac:dyDescent="0.35">
      <c r="A382" s="14">
        <v>43633</v>
      </c>
      <c r="B382" s="15">
        <v>15</v>
      </c>
      <c r="C382" s="16">
        <v>27.4375</v>
      </c>
      <c r="D382" s="14">
        <v>43633</v>
      </c>
      <c r="E382" s="15">
        <v>15</v>
      </c>
    </row>
    <row r="383" spans="1:8" x14ac:dyDescent="0.35">
      <c r="A383" s="14">
        <v>43633</v>
      </c>
      <c r="B383" s="15">
        <v>16</v>
      </c>
      <c r="C383" s="16">
        <v>28.332999999999998</v>
      </c>
      <c r="D383" s="14">
        <v>43633</v>
      </c>
      <c r="E383" s="15">
        <v>16</v>
      </c>
      <c r="H383" s="13"/>
    </row>
    <row r="384" spans="1:8" x14ac:dyDescent="0.35">
      <c r="A384" s="14">
        <v>43633</v>
      </c>
      <c r="B384" s="15">
        <v>17</v>
      </c>
      <c r="C384" s="16">
        <v>29.579000000000001</v>
      </c>
      <c r="D384" s="14">
        <v>43633</v>
      </c>
      <c r="E384" s="15">
        <v>17</v>
      </c>
    </row>
    <row r="385" spans="1:8" x14ac:dyDescent="0.35">
      <c r="A385" s="14">
        <v>43633</v>
      </c>
      <c r="B385" s="15">
        <v>18</v>
      </c>
      <c r="C385" s="16">
        <v>31.9604</v>
      </c>
      <c r="D385" s="14">
        <v>43633</v>
      </c>
      <c r="E385" s="15">
        <v>18</v>
      </c>
    </row>
    <row r="386" spans="1:8" x14ac:dyDescent="0.35">
      <c r="A386" s="14">
        <v>43633</v>
      </c>
      <c r="B386" s="15">
        <v>19</v>
      </c>
      <c r="C386" s="16">
        <v>42.032899999999998</v>
      </c>
      <c r="D386" s="14">
        <v>43633</v>
      </c>
      <c r="E386" s="15">
        <v>19</v>
      </c>
    </row>
    <row r="387" spans="1:8" x14ac:dyDescent="0.35">
      <c r="A387" s="14">
        <v>43634</v>
      </c>
      <c r="B387" s="15">
        <v>12</v>
      </c>
      <c r="C387" s="16">
        <v>20.727</v>
      </c>
      <c r="D387" s="14">
        <v>43634</v>
      </c>
      <c r="E387" s="15">
        <v>12</v>
      </c>
      <c r="F387" s="13">
        <f>MAX(AVERAGE(C387:C390),AVERAGE(C388:C391),AVERAGE(C389:C392),AVERAGE(C390:C393),AVERAGE(C391:C394))</f>
        <v>32.813775</v>
      </c>
      <c r="G387" s="13">
        <f>MAX(AVERAGE(C387:C389),AVERAGE(C388:C390),AVERAGE(C389:C391),AVERAGE(C390:C392),AVERAGE(C391:C393),AVERAGE(C392:C394))</f>
        <v>33.741599999999998</v>
      </c>
      <c r="H387" s="13">
        <f>MAX(AVERAGE(C387:C388),AVERAGE(C388:C389),AVERAGE(C389:C390),AVERAGE(C390:C391),AVERAGE(C391:C392),AVERAGE(C392:C393),AVERAGE(C393:C394))</f>
        <v>36.500550000000004</v>
      </c>
    </row>
    <row r="388" spans="1:8" x14ac:dyDescent="0.35">
      <c r="A388" s="14">
        <v>43634</v>
      </c>
      <c r="B388" s="15">
        <v>13</v>
      </c>
      <c r="C388" s="16">
        <v>22.847100000000001</v>
      </c>
      <c r="D388" s="14">
        <v>43634</v>
      </c>
      <c r="E388" s="15">
        <v>13</v>
      </c>
    </row>
    <row r="389" spans="1:8" x14ac:dyDescent="0.35">
      <c r="A389" s="14">
        <v>43634</v>
      </c>
      <c r="B389" s="15">
        <v>14</v>
      </c>
      <c r="C389" s="16">
        <v>25.246200000000002</v>
      </c>
      <c r="D389" s="14">
        <v>43634</v>
      </c>
      <c r="E389" s="15">
        <v>14</v>
      </c>
    </row>
    <row r="390" spans="1:8" x14ac:dyDescent="0.35">
      <c r="A390" s="14">
        <v>43634</v>
      </c>
      <c r="B390" s="15">
        <v>15</v>
      </c>
      <c r="C390" s="16">
        <v>27.256599999999999</v>
      </c>
      <c r="D390" s="14">
        <v>43634</v>
      </c>
      <c r="E390" s="15">
        <v>15</v>
      </c>
    </row>
    <row r="391" spans="1:8" x14ac:dyDescent="0.35">
      <c r="A391" s="14">
        <v>43634</v>
      </c>
      <c r="B391" s="15">
        <v>16</v>
      </c>
      <c r="C391" s="16">
        <v>30.0303</v>
      </c>
      <c r="D391" s="14">
        <v>43634</v>
      </c>
      <c r="E391" s="15">
        <v>16</v>
      </c>
    </row>
    <row r="392" spans="1:8" x14ac:dyDescent="0.35">
      <c r="A392" s="14">
        <v>43634</v>
      </c>
      <c r="B392" s="15">
        <v>17</v>
      </c>
      <c r="C392" s="16">
        <v>28.223700000000001</v>
      </c>
      <c r="D392" s="14">
        <v>43634</v>
      </c>
      <c r="E392" s="15">
        <v>17</v>
      </c>
    </row>
    <row r="393" spans="1:8" x14ac:dyDescent="0.35">
      <c r="A393" s="14">
        <v>43634</v>
      </c>
      <c r="B393" s="15">
        <v>18</v>
      </c>
      <c r="C393" s="16">
        <v>32.849600000000002</v>
      </c>
      <c r="D393" s="14">
        <v>43634</v>
      </c>
      <c r="E393" s="15">
        <v>18</v>
      </c>
    </row>
    <row r="394" spans="1:8" x14ac:dyDescent="0.35">
      <c r="A394" s="14">
        <v>43634</v>
      </c>
      <c r="B394" s="15">
        <v>19</v>
      </c>
      <c r="C394" s="16">
        <v>40.151499999999999</v>
      </c>
      <c r="D394" s="14">
        <v>43634</v>
      </c>
      <c r="E394" s="15">
        <v>19</v>
      </c>
    </row>
    <row r="395" spans="1:8" x14ac:dyDescent="0.35">
      <c r="A395" s="14">
        <v>43635</v>
      </c>
      <c r="B395" s="15">
        <v>12</v>
      </c>
      <c r="C395" s="16">
        <v>19.167300000000001</v>
      </c>
      <c r="D395" s="14">
        <v>43635</v>
      </c>
      <c r="E395" s="15">
        <v>12</v>
      </c>
      <c r="F395" s="13">
        <f>MAX(AVERAGE(C395:C398),AVERAGE(C396:C399),AVERAGE(C397:C400),AVERAGE(C398:C401),AVERAGE(C399:C402))</f>
        <v>28.782074999999999</v>
      </c>
      <c r="G395" s="13">
        <f>MAX(AVERAGE(C395:C397),AVERAGE(C396:C398),AVERAGE(C397:C399),AVERAGE(C398:C400),AVERAGE(C399:C401),AVERAGE(C400:C402))</f>
        <v>29.968366666666668</v>
      </c>
      <c r="H395" s="13">
        <f>MAX(AVERAGE(C395:C396),AVERAGE(C396:C397),AVERAGE(C397:C398),AVERAGE(C398:C399),AVERAGE(C399:C400),AVERAGE(C400:C401),AVERAGE(C401:C402))</f>
        <v>32.361850000000004</v>
      </c>
    </row>
    <row r="396" spans="1:8" x14ac:dyDescent="0.35">
      <c r="A396" s="14">
        <v>43635</v>
      </c>
      <c r="B396" s="15">
        <v>13</v>
      </c>
      <c r="C396" s="16">
        <v>21.9633</v>
      </c>
      <c r="D396" s="14">
        <v>43635</v>
      </c>
      <c r="E396" s="15">
        <v>13</v>
      </c>
    </row>
    <row r="397" spans="1:8" x14ac:dyDescent="0.35">
      <c r="A397" s="14">
        <v>43635</v>
      </c>
      <c r="B397" s="15">
        <v>14</v>
      </c>
      <c r="C397" s="16">
        <v>23.301600000000001</v>
      </c>
      <c r="D397" s="14">
        <v>43635</v>
      </c>
      <c r="E397" s="15">
        <v>14</v>
      </c>
      <c r="H397" s="13"/>
    </row>
    <row r="398" spans="1:8" x14ac:dyDescent="0.35">
      <c r="A398" s="14">
        <v>43635</v>
      </c>
      <c r="B398" s="15">
        <v>15</v>
      </c>
      <c r="C398" s="16">
        <v>25.962800000000001</v>
      </c>
      <c r="D398" s="14">
        <v>43635</v>
      </c>
      <c r="E398" s="15">
        <v>15</v>
      </c>
    </row>
    <row r="399" spans="1:8" x14ac:dyDescent="0.35">
      <c r="A399" s="14">
        <v>43635</v>
      </c>
      <c r="B399" s="15">
        <v>16</v>
      </c>
      <c r="C399" s="16">
        <v>25.223199999999999</v>
      </c>
      <c r="D399" s="14">
        <v>43635</v>
      </c>
      <c r="E399" s="15">
        <v>16</v>
      </c>
    </row>
    <row r="400" spans="1:8" x14ac:dyDescent="0.35">
      <c r="A400" s="14">
        <v>43635</v>
      </c>
      <c r="B400" s="15">
        <v>17</v>
      </c>
      <c r="C400" s="16">
        <v>25.1814</v>
      </c>
      <c r="D400" s="14">
        <v>43635</v>
      </c>
      <c r="E400" s="15">
        <v>17</v>
      </c>
    </row>
    <row r="401" spans="1:8" x14ac:dyDescent="0.35">
      <c r="A401" s="14">
        <v>43635</v>
      </c>
      <c r="B401" s="15">
        <v>18</v>
      </c>
      <c r="C401" s="16">
        <v>27.613399999999999</v>
      </c>
      <c r="D401" s="14">
        <v>43635</v>
      </c>
      <c r="E401" s="15">
        <v>18</v>
      </c>
    </row>
    <row r="402" spans="1:8" x14ac:dyDescent="0.35">
      <c r="A402" s="14">
        <v>43635</v>
      </c>
      <c r="B402" s="15">
        <v>19</v>
      </c>
      <c r="C402" s="16">
        <v>37.110300000000002</v>
      </c>
      <c r="D402" s="14">
        <v>43635</v>
      </c>
      <c r="E402" s="15">
        <v>19</v>
      </c>
    </row>
    <row r="403" spans="1:8" x14ac:dyDescent="0.35">
      <c r="A403" s="14">
        <v>43636</v>
      </c>
      <c r="B403" s="15">
        <v>12</v>
      </c>
      <c r="C403" s="16">
        <v>9.9502000000000006</v>
      </c>
      <c r="D403" s="14">
        <v>43636</v>
      </c>
      <c r="E403" s="15">
        <v>12</v>
      </c>
      <c r="F403" s="13">
        <f>MAX(AVERAGE(C403:C406),AVERAGE(C404:C407),AVERAGE(C405:C408),AVERAGE(C406:C409),AVERAGE(C407:C410))</f>
        <v>20.7545</v>
      </c>
      <c r="G403" s="13">
        <f>MAX(AVERAGE(C403:C405),AVERAGE(C404:C406),AVERAGE(C405:C407),AVERAGE(C406:C408),AVERAGE(C407:C409),AVERAGE(C408:C410))</f>
        <v>22.132033333333329</v>
      </c>
      <c r="H403" s="13">
        <f>MAX(AVERAGE(C403:C404),AVERAGE(C404:C405),AVERAGE(C405:C406),AVERAGE(C406:C407),AVERAGE(C407:C408),AVERAGE(C408:C409),AVERAGE(C409:C410))</f>
        <v>25.161100000000001</v>
      </c>
    </row>
    <row r="404" spans="1:8" x14ac:dyDescent="0.35">
      <c r="A404" s="14">
        <v>43636</v>
      </c>
      <c r="B404" s="15">
        <v>13</v>
      </c>
      <c r="C404" s="16">
        <v>10.677</v>
      </c>
      <c r="D404" s="14">
        <v>43636</v>
      </c>
      <c r="E404" s="15">
        <v>13</v>
      </c>
    </row>
    <row r="405" spans="1:8" x14ac:dyDescent="0.35">
      <c r="A405" s="14">
        <v>43636</v>
      </c>
      <c r="B405" s="15">
        <v>14</v>
      </c>
      <c r="C405" s="16">
        <v>11.955</v>
      </c>
      <c r="D405" s="14">
        <v>43636</v>
      </c>
      <c r="E405" s="15">
        <v>14</v>
      </c>
    </row>
    <row r="406" spans="1:8" x14ac:dyDescent="0.35">
      <c r="A406" s="14">
        <v>43636</v>
      </c>
      <c r="B406" s="15">
        <v>15</v>
      </c>
      <c r="C406" s="16">
        <v>12.8704</v>
      </c>
      <c r="D406" s="14">
        <v>43636</v>
      </c>
      <c r="E406" s="15">
        <v>15</v>
      </c>
    </row>
    <row r="407" spans="1:8" x14ac:dyDescent="0.35">
      <c r="A407" s="14">
        <v>43636</v>
      </c>
      <c r="B407" s="15">
        <v>16</v>
      </c>
      <c r="C407" s="16">
        <v>16.6219</v>
      </c>
      <c r="D407" s="14">
        <v>43636</v>
      </c>
      <c r="E407" s="15">
        <v>16</v>
      </c>
      <c r="H407" s="13"/>
    </row>
    <row r="408" spans="1:8" x14ac:dyDescent="0.35">
      <c r="A408" s="14">
        <v>43636</v>
      </c>
      <c r="B408" s="15">
        <v>17</v>
      </c>
      <c r="C408" s="16">
        <v>16.073899999999998</v>
      </c>
      <c r="D408" s="14">
        <v>43636</v>
      </c>
      <c r="E408" s="15">
        <v>17</v>
      </c>
    </row>
    <row r="409" spans="1:8" x14ac:dyDescent="0.35">
      <c r="A409" s="14">
        <v>43636</v>
      </c>
      <c r="B409" s="15">
        <v>18</v>
      </c>
      <c r="C409" s="16">
        <v>21.068100000000001</v>
      </c>
      <c r="D409" s="14">
        <v>43636</v>
      </c>
      <c r="E409" s="15">
        <v>18</v>
      </c>
    </row>
    <row r="410" spans="1:8" x14ac:dyDescent="0.35">
      <c r="A410" s="14">
        <v>43636</v>
      </c>
      <c r="B410" s="15">
        <v>19</v>
      </c>
      <c r="C410" s="16">
        <v>29.254100000000001</v>
      </c>
      <c r="D410" s="14">
        <v>43636</v>
      </c>
      <c r="E410" s="15">
        <v>19</v>
      </c>
    </row>
    <row r="411" spans="1:8" x14ac:dyDescent="0.35">
      <c r="A411" s="14">
        <v>43637</v>
      </c>
      <c r="B411" s="15">
        <v>12</v>
      </c>
      <c r="C411" s="16">
        <v>6.8243999999999998</v>
      </c>
      <c r="D411" s="14">
        <v>43637</v>
      </c>
      <c r="E411" s="15">
        <v>12</v>
      </c>
      <c r="F411" s="13">
        <f>MAX(AVERAGE(C411:C414),AVERAGE(C412:C415),AVERAGE(C413:C416),AVERAGE(C414:C417),AVERAGE(C415:C418))</f>
        <v>18.368525000000002</v>
      </c>
      <c r="G411" s="13">
        <f>MAX(AVERAGE(C411:C413),AVERAGE(C412:C414),AVERAGE(C413:C415),AVERAGE(C414:C416),AVERAGE(C415:C417),AVERAGE(C416:C418))</f>
        <v>19.822233333333333</v>
      </c>
      <c r="H411" s="13">
        <f>MAX(AVERAGE(C411:C412),AVERAGE(C412:C413),AVERAGE(C413:C414),AVERAGE(C414:C415),AVERAGE(C415:C416),AVERAGE(C416:C417),AVERAGE(C417:C418))</f>
        <v>22.239699999999999</v>
      </c>
    </row>
    <row r="412" spans="1:8" x14ac:dyDescent="0.35">
      <c r="A412" s="14">
        <v>43637</v>
      </c>
      <c r="B412" s="15">
        <v>13</v>
      </c>
      <c r="C412" s="16">
        <v>7.8491999999999997</v>
      </c>
      <c r="D412" s="14">
        <v>43637</v>
      </c>
      <c r="E412" s="15">
        <v>13</v>
      </c>
    </row>
    <row r="413" spans="1:8" x14ac:dyDescent="0.35">
      <c r="A413" s="14">
        <v>43637</v>
      </c>
      <c r="B413" s="15">
        <v>14</v>
      </c>
      <c r="C413" s="16">
        <v>11.2234</v>
      </c>
      <c r="D413" s="14">
        <v>43637</v>
      </c>
      <c r="E413" s="15">
        <v>14</v>
      </c>
    </row>
    <row r="414" spans="1:8" x14ac:dyDescent="0.35">
      <c r="A414" s="14">
        <v>43637</v>
      </c>
      <c r="B414" s="15">
        <v>15</v>
      </c>
      <c r="C414" s="16">
        <v>13.6242</v>
      </c>
      <c r="D414" s="14">
        <v>43637</v>
      </c>
      <c r="E414" s="15">
        <v>15</v>
      </c>
    </row>
    <row r="415" spans="1:8" x14ac:dyDescent="0.35">
      <c r="A415" s="14">
        <v>43637</v>
      </c>
      <c r="B415" s="15">
        <v>16</v>
      </c>
      <c r="C415" s="16">
        <v>14.007400000000001</v>
      </c>
      <c r="D415" s="14">
        <v>43637</v>
      </c>
      <c r="E415" s="15">
        <v>16</v>
      </c>
    </row>
    <row r="416" spans="1:8" x14ac:dyDescent="0.35">
      <c r="A416" s="14">
        <v>43637</v>
      </c>
      <c r="B416" s="15">
        <v>17</v>
      </c>
      <c r="C416" s="16">
        <v>14.987299999999999</v>
      </c>
      <c r="D416" s="14">
        <v>43637</v>
      </c>
      <c r="E416" s="15">
        <v>17</v>
      </c>
    </row>
    <row r="417" spans="1:8" x14ac:dyDescent="0.35">
      <c r="A417" s="14">
        <v>43637</v>
      </c>
      <c r="B417" s="15">
        <v>18</v>
      </c>
      <c r="C417" s="16">
        <v>18.159300000000002</v>
      </c>
      <c r="D417" s="14">
        <v>43637</v>
      </c>
      <c r="E417" s="15">
        <v>18</v>
      </c>
      <c r="H417" s="13"/>
    </row>
    <row r="418" spans="1:8" x14ac:dyDescent="0.35">
      <c r="A418" s="14">
        <v>43637</v>
      </c>
      <c r="B418" s="15">
        <v>19</v>
      </c>
      <c r="C418" s="16">
        <v>26.3201</v>
      </c>
      <c r="D418" s="14">
        <v>43637</v>
      </c>
      <c r="E418" s="15">
        <v>19</v>
      </c>
    </row>
    <row r="419" spans="1:8" x14ac:dyDescent="0.35">
      <c r="A419" s="14">
        <v>43638</v>
      </c>
      <c r="B419" s="15">
        <v>12</v>
      </c>
      <c r="C419" s="16">
        <v>5.3109000000000002</v>
      </c>
      <c r="D419" s="14">
        <v>43638</v>
      </c>
      <c r="E419" s="15">
        <v>12</v>
      </c>
      <c r="F419" s="13">
        <f>MAX(AVERAGE(C419:C422),AVERAGE(C420:C423),AVERAGE(C421:C424),AVERAGE(C422:C425),AVERAGE(C423:C426))</f>
        <v>22.355599999999999</v>
      </c>
      <c r="G419" s="13">
        <f>MAX(AVERAGE(C419:C421),AVERAGE(C420:C422),AVERAGE(C421:C423),AVERAGE(C422:C424),AVERAGE(C423:C425),AVERAGE(C424:C426))</f>
        <v>23.733966666666664</v>
      </c>
      <c r="H419" s="13">
        <f>MAX(AVERAGE(C419:C420),AVERAGE(C420:C421),AVERAGE(C421:C422),AVERAGE(C422:C423),AVERAGE(C423:C424),AVERAGE(C424:C425),AVERAGE(C425:C426))</f>
        <v>26.387999999999998</v>
      </c>
    </row>
    <row r="420" spans="1:8" x14ac:dyDescent="0.35">
      <c r="A420" s="14">
        <v>43638</v>
      </c>
      <c r="B420" s="15">
        <v>13</v>
      </c>
      <c r="C420" s="16">
        <v>8.0545000000000009</v>
      </c>
      <c r="D420" s="14">
        <v>43638</v>
      </c>
      <c r="E420" s="15">
        <v>13</v>
      </c>
    </row>
    <row r="421" spans="1:8" x14ac:dyDescent="0.35">
      <c r="A421" s="14">
        <v>43638</v>
      </c>
      <c r="B421" s="15">
        <v>14</v>
      </c>
      <c r="C421" s="16">
        <v>12.3116</v>
      </c>
      <c r="D421" s="14">
        <v>43638</v>
      </c>
      <c r="E421" s="15">
        <v>14</v>
      </c>
    </row>
    <row r="422" spans="1:8" x14ac:dyDescent="0.35">
      <c r="A422" s="14">
        <v>43638</v>
      </c>
      <c r="B422" s="15">
        <v>15</v>
      </c>
      <c r="C422" s="16">
        <v>15.6844</v>
      </c>
      <c r="D422" s="14">
        <v>43638</v>
      </c>
      <c r="E422" s="15">
        <v>15</v>
      </c>
    </row>
    <row r="423" spans="1:8" x14ac:dyDescent="0.35">
      <c r="A423" s="14">
        <v>43638</v>
      </c>
      <c r="B423" s="15">
        <v>16</v>
      </c>
      <c r="C423" s="16">
        <v>18.220500000000001</v>
      </c>
      <c r="D423" s="14">
        <v>43638</v>
      </c>
      <c r="E423" s="15">
        <v>16</v>
      </c>
    </row>
    <row r="424" spans="1:8" x14ac:dyDescent="0.35">
      <c r="A424" s="14">
        <v>43638</v>
      </c>
      <c r="B424" s="15">
        <v>17</v>
      </c>
      <c r="C424" s="16">
        <v>18.425899999999999</v>
      </c>
      <c r="D424" s="14">
        <v>43638</v>
      </c>
      <c r="E424" s="15">
        <v>17</v>
      </c>
    </row>
    <row r="425" spans="1:8" x14ac:dyDescent="0.35">
      <c r="A425" s="14">
        <v>43638</v>
      </c>
      <c r="B425" s="15">
        <v>18</v>
      </c>
      <c r="C425" s="16">
        <v>23.4848</v>
      </c>
      <c r="D425" s="14">
        <v>43638</v>
      </c>
      <c r="E425" s="15">
        <v>18</v>
      </c>
    </row>
    <row r="426" spans="1:8" x14ac:dyDescent="0.35">
      <c r="A426" s="14">
        <v>43638</v>
      </c>
      <c r="B426" s="15">
        <v>19</v>
      </c>
      <c r="C426" s="16">
        <v>29.2912</v>
      </c>
      <c r="D426" s="14">
        <v>43638</v>
      </c>
      <c r="E426" s="15">
        <v>19</v>
      </c>
    </row>
    <row r="427" spans="1:8" x14ac:dyDescent="0.35">
      <c r="A427" s="14">
        <v>43639</v>
      </c>
      <c r="B427" s="15">
        <v>12</v>
      </c>
      <c r="C427" s="16">
        <v>5.2214</v>
      </c>
      <c r="D427" s="14">
        <v>43639</v>
      </c>
      <c r="E427" s="15">
        <v>12</v>
      </c>
      <c r="F427" s="13">
        <f>MAX(AVERAGE(C427:C430),AVERAGE(C428:C431),AVERAGE(C429:C432),AVERAGE(C430:C433),AVERAGE(C431:C434))</f>
        <v>23.453474999999997</v>
      </c>
      <c r="G427" s="13">
        <f>MAX(AVERAGE(C427:C429),AVERAGE(C428:C430),AVERAGE(C429:C431),AVERAGE(C430:C432),AVERAGE(C431:C433),AVERAGE(C432:C434))</f>
        <v>24.552000000000003</v>
      </c>
      <c r="H427" s="13">
        <f>MAX(AVERAGE(C427:C428),AVERAGE(C428:C429),AVERAGE(C429:C430),AVERAGE(C430:C431),AVERAGE(C431:C432),AVERAGE(C432:C433),AVERAGE(C433:C434))</f>
        <v>27.059350000000002</v>
      </c>
    </row>
    <row r="428" spans="1:8" x14ac:dyDescent="0.35">
      <c r="A428" s="14">
        <v>43639</v>
      </c>
      <c r="B428" s="15">
        <v>13</v>
      </c>
      <c r="C428" s="16">
        <v>10.9483</v>
      </c>
      <c r="D428" s="14">
        <v>43639</v>
      </c>
      <c r="E428" s="15">
        <v>13</v>
      </c>
    </row>
    <row r="429" spans="1:8" x14ac:dyDescent="0.35">
      <c r="A429" s="14">
        <v>43639</v>
      </c>
      <c r="B429" s="15">
        <v>14</v>
      </c>
      <c r="C429" s="16">
        <v>15.773400000000001</v>
      </c>
      <c r="D429" s="14">
        <v>43639</v>
      </c>
      <c r="E429" s="15">
        <v>14</v>
      </c>
    </row>
    <row r="430" spans="1:8" x14ac:dyDescent="0.35">
      <c r="A430" s="14">
        <v>43639</v>
      </c>
      <c r="B430" s="15">
        <v>15</v>
      </c>
      <c r="C430" s="16">
        <v>18.1572</v>
      </c>
      <c r="D430" s="14">
        <v>43639</v>
      </c>
      <c r="E430" s="15">
        <v>15</v>
      </c>
    </row>
    <row r="431" spans="1:8" x14ac:dyDescent="0.35">
      <c r="A431" s="14">
        <v>43639</v>
      </c>
      <c r="B431" s="15">
        <v>16</v>
      </c>
      <c r="C431" s="16">
        <v>20.157900000000001</v>
      </c>
      <c r="D431" s="14">
        <v>43639</v>
      </c>
      <c r="E431" s="15">
        <v>16</v>
      </c>
    </row>
    <row r="432" spans="1:8" x14ac:dyDescent="0.35">
      <c r="A432" s="14">
        <v>43639</v>
      </c>
      <c r="B432" s="15">
        <v>17</v>
      </c>
      <c r="C432" s="16">
        <v>19.537299999999998</v>
      </c>
      <c r="D432" s="14">
        <v>43639</v>
      </c>
      <c r="E432" s="15">
        <v>17</v>
      </c>
    </row>
    <row r="433" spans="1:8" x14ac:dyDescent="0.35">
      <c r="A433" s="14">
        <v>43639</v>
      </c>
      <c r="B433" s="15">
        <v>18</v>
      </c>
      <c r="C433" s="16">
        <v>23.012699999999999</v>
      </c>
      <c r="D433" s="14">
        <v>43639</v>
      </c>
      <c r="E433" s="15">
        <v>18</v>
      </c>
      <c r="H433" s="13"/>
    </row>
    <row r="434" spans="1:8" x14ac:dyDescent="0.35">
      <c r="A434" s="14">
        <v>43639</v>
      </c>
      <c r="B434" s="15">
        <v>19</v>
      </c>
      <c r="C434" s="16">
        <v>31.106000000000002</v>
      </c>
      <c r="D434" s="14">
        <v>43639</v>
      </c>
      <c r="E434" s="15">
        <v>19</v>
      </c>
    </row>
    <row r="435" spans="1:8" x14ac:dyDescent="0.35">
      <c r="A435" s="14">
        <v>43640</v>
      </c>
      <c r="B435" s="15">
        <v>12</v>
      </c>
      <c r="C435" s="16">
        <v>17.933700000000002</v>
      </c>
      <c r="D435" s="14">
        <v>43640</v>
      </c>
      <c r="E435" s="15">
        <v>12</v>
      </c>
      <c r="F435" s="13">
        <f>MAX(AVERAGE(C435:C438),AVERAGE(C436:C439),AVERAGE(C437:C440),AVERAGE(C438:C441),AVERAGE(C439:C442))</f>
        <v>27.745449999999998</v>
      </c>
      <c r="G435" s="13">
        <f>MAX(AVERAGE(C435:C437),AVERAGE(C436:C438),AVERAGE(C437:C439),AVERAGE(C438:C440),AVERAGE(C439:C441),AVERAGE(C440:C442))</f>
        <v>29.577266666666663</v>
      </c>
      <c r="H435" s="13">
        <f>MAX(AVERAGE(C435:C436),AVERAGE(C436:C437),AVERAGE(C437:C438),AVERAGE(C438:C439),AVERAGE(C439:C440),AVERAGE(C440:C441),AVERAGE(C441:C442))</f>
        <v>31.362099999999998</v>
      </c>
    </row>
    <row r="436" spans="1:8" x14ac:dyDescent="0.35">
      <c r="A436" s="14">
        <v>43640</v>
      </c>
      <c r="B436" s="15">
        <v>13</v>
      </c>
      <c r="C436" s="16">
        <v>25.998899999999999</v>
      </c>
      <c r="D436" s="14">
        <v>43640</v>
      </c>
      <c r="E436" s="15">
        <v>13</v>
      </c>
    </row>
    <row r="437" spans="1:8" x14ac:dyDescent="0.35">
      <c r="A437" s="14">
        <v>43640</v>
      </c>
      <c r="B437" s="15">
        <v>14</v>
      </c>
      <c r="C437" s="16">
        <v>24.091000000000001</v>
      </c>
      <c r="D437" s="14">
        <v>43640</v>
      </c>
      <c r="E437" s="15">
        <v>14</v>
      </c>
    </row>
    <row r="438" spans="1:8" x14ac:dyDescent="0.35">
      <c r="A438" s="14">
        <v>43640</v>
      </c>
      <c r="B438" s="15">
        <v>15</v>
      </c>
      <c r="C438" s="16">
        <v>23.2913</v>
      </c>
      <c r="D438" s="14">
        <v>43640</v>
      </c>
      <c r="E438" s="15">
        <v>15</v>
      </c>
    </row>
    <row r="439" spans="1:8" x14ac:dyDescent="0.35">
      <c r="A439" s="14">
        <v>43640</v>
      </c>
      <c r="B439" s="15">
        <v>16</v>
      </c>
      <c r="C439" s="16">
        <v>22.25</v>
      </c>
      <c r="D439" s="14">
        <v>43640</v>
      </c>
      <c r="E439" s="15">
        <v>16</v>
      </c>
    </row>
    <row r="440" spans="1:8" x14ac:dyDescent="0.35">
      <c r="A440" s="14">
        <v>43640</v>
      </c>
      <c r="B440" s="15">
        <v>17</v>
      </c>
      <c r="C440" s="16">
        <v>26.0076</v>
      </c>
      <c r="D440" s="14">
        <v>43640</v>
      </c>
      <c r="E440" s="15">
        <v>17</v>
      </c>
    </row>
    <row r="441" spans="1:8" x14ac:dyDescent="0.35">
      <c r="A441" s="14">
        <v>43640</v>
      </c>
      <c r="B441" s="15">
        <v>18</v>
      </c>
      <c r="C441" s="16">
        <v>26.371099999999998</v>
      </c>
      <c r="D441" s="14">
        <v>43640</v>
      </c>
      <c r="E441" s="15">
        <v>18</v>
      </c>
    </row>
    <row r="442" spans="1:8" x14ac:dyDescent="0.35">
      <c r="A442" s="14">
        <v>43640</v>
      </c>
      <c r="B442" s="15">
        <v>19</v>
      </c>
      <c r="C442" s="16">
        <v>36.353099999999998</v>
      </c>
      <c r="D442" s="14">
        <v>43640</v>
      </c>
      <c r="E442" s="15">
        <v>19</v>
      </c>
    </row>
    <row r="443" spans="1:8" x14ac:dyDescent="0.35">
      <c r="A443" s="14">
        <v>43641</v>
      </c>
      <c r="B443" s="15">
        <v>12</v>
      </c>
      <c r="C443" s="16">
        <v>19.166699999999999</v>
      </c>
      <c r="D443" s="14">
        <v>43641</v>
      </c>
      <c r="E443" s="15">
        <v>12</v>
      </c>
      <c r="F443" s="13">
        <f>MAX(AVERAGE(C443:C446),AVERAGE(C444:C447),AVERAGE(C445:C448),AVERAGE(C446:C449),AVERAGE(C447:C450))</f>
        <v>28.763800000000003</v>
      </c>
      <c r="G443" s="13">
        <f>MAX(AVERAGE(C443:C445),AVERAGE(C444:C446),AVERAGE(C445:C447),AVERAGE(C446:C448),AVERAGE(C447:C449),AVERAGE(C448:C450))</f>
        <v>29.784300000000002</v>
      </c>
      <c r="H443" s="13">
        <f>MAX(AVERAGE(C443:C444),AVERAGE(C444:C445),AVERAGE(C445:C446),AVERAGE(C446:C447),AVERAGE(C447:C448),AVERAGE(C448:C449),AVERAGE(C449:C450))</f>
        <v>31.657699999999998</v>
      </c>
    </row>
    <row r="444" spans="1:8" x14ac:dyDescent="0.35">
      <c r="A444" s="14">
        <v>43641</v>
      </c>
      <c r="B444" s="15">
        <v>13</v>
      </c>
      <c r="C444" s="16">
        <v>21.189699999999998</v>
      </c>
      <c r="D444" s="14">
        <v>43641</v>
      </c>
      <c r="E444" s="15">
        <v>13</v>
      </c>
    </row>
    <row r="445" spans="1:8" x14ac:dyDescent="0.35">
      <c r="A445" s="14">
        <v>43641</v>
      </c>
      <c r="B445" s="15">
        <v>14</v>
      </c>
      <c r="C445" s="16">
        <v>23.077999999999999</v>
      </c>
      <c r="D445" s="14">
        <v>43641</v>
      </c>
      <c r="E445" s="15">
        <v>14</v>
      </c>
      <c r="H445" s="13"/>
    </row>
    <row r="446" spans="1:8" x14ac:dyDescent="0.35">
      <c r="A446" s="14">
        <v>43641</v>
      </c>
      <c r="B446" s="15">
        <v>15</v>
      </c>
      <c r="C446" s="16">
        <v>25.099499999999999</v>
      </c>
      <c r="D446" s="14">
        <v>43641</v>
      </c>
      <c r="E446" s="15">
        <v>15</v>
      </c>
    </row>
    <row r="447" spans="1:8" x14ac:dyDescent="0.35">
      <c r="A447" s="14">
        <v>43641</v>
      </c>
      <c r="B447" s="15">
        <v>16</v>
      </c>
      <c r="C447" s="16">
        <v>25.702300000000001</v>
      </c>
      <c r="D447" s="14">
        <v>43641</v>
      </c>
      <c r="E447" s="15">
        <v>16</v>
      </c>
    </row>
    <row r="448" spans="1:8" x14ac:dyDescent="0.35">
      <c r="A448" s="14">
        <v>43641</v>
      </c>
      <c r="B448" s="15">
        <v>17</v>
      </c>
      <c r="C448" s="16">
        <v>26.037500000000001</v>
      </c>
      <c r="D448" s="14">
        <v>43641</v>
      </c>
      <c r="E448" s="15">
        <v>17</v>
      </c>
    </row>
    <row r="449" spans="1:8" x14ac:dyDescent="0.35">
      <c r="A449" s="14">
        <v>43641</v>
      </c>
      <c r="B449" s="15">
        <v>18</v>
      </c>
      <c r="C449" s="16">
        <v>28.896599999999999</v>
      </c>
      <c r="D449" s="14">
        <v>43641</v>
      </c>
      <c r="E449" s="15">
        <v>18</v>
      </c>
    </row>
    <row r="450" spans="1:8" x14ac:dyDescent="0.35">
      <c r="A450" s="14">
        <v>43641</v>
      </c>
      <c r="B450" s="15">
        <v>19</v>
      </c>
      <c r="C450" s="16">
        <v>34.418799999999997</v>
      </c>
      <c r="D450" s="14">
        <v>43641</v>
      </c>
      <c r="E450" s="15">
        <v>19</v>
      </c>
    </row>
    <row r="451" spans="1:8" x14ac:dyDescent="0.35">
      <c r="A451" s="14">
        <v>43642</v>
      </c>
      <c r="B451" s="15">
        <v>12</v>
      </c>
      <c r="C451" s="16">
        <v>14.39</v>
      </c>
      <c r="D451" s="14">
        <v>43642</v>
      </c>
      <c r="E451" s="15">
        <v>12</v>
      </c>
      <c r="F451" s="13">
        <f>MAX(AVERAGE(C451:C454),AVERAGE(C452:C455),AVERAGE(C453:C456),AVERAGE(C454:C457),AVERAGE(C455:C458))</f>
        <v>24.636025</v>
      </c>
      <c r="G451" s="13">
        <f>MAX(AVERAGE(C451:C453),AVERAGE(C452:C454),AVERAGE(C453:C455),AVERAGE(C454:C456),AVERAGE(C455:C457),AVERAGE(C456:C458))</f>
        <v>25.062833333333334</v>
      </c>
      <c r="H451" s="13">
        <f>MAX(AVERAGE(C451:C452),AVERAGE(C452:C453),AVERAGE(C453:C454),AVERAGE(C454:C455),AVERAGE(C455:C456),AVERAGE(C456:C457),AVERAGE(C457:C458))</f>
        <v>28.61805</v>
      </c>
    </row>
    <row r="452" spans="1:8" x14ac:dyDescent="0.35">
      <c r="A452" s="14">
        <v>43642</v>
      </c>
      <c r="B452" s="15">
        <v>13</v>
      </c>
      <c r="C452" s="16">
        <v>14.3809</v>
      </c>
      <c r="D452" s="14">
        <v>43642</v>
      </c>
      <c r="E452" s="15">
        <v>13</v>
      </c>
    </row>
    <row r="453" spans="1:8" x14ac:dyDescent="0.35">
      <c r="A453" s="14">
        <v>43642</v>
      </c>
      <c r="B453" s="15">
        <v>14</v>
      </c>
      <c r="C453" s="16">
        <v>16.5684</v>
      </c>
      <c r="D453" s="14">
        <v>43642</v>
      </c>
      <c r="E453" s="15">
        <v>14</v>
      </c>
    </row>
    <row r="454" spans="1:8" x14ac:dyDescent="0.35">
      <c r="A454" s="14">
        <v>43642</v>
      </c>
      <c r="B454" s="15">
        <v>15</v>
      </c>
      <c r="C454" s="16">
        <v>40.331400000000002</v>
      </c>
      <c r="D454" s="14">
        <v>43642</v>
      </c>
      <c r="E454" s="15">
        <v>15</v>
      </c>
    </row>
    <row r="455" spans="1:8" x14ac:dyDescent="0.35">
      <c r="A455" s="14">
        <v>43642</v>
      </c>
      <c r="B455" s="15">
        <v>16</v>
      </c>
      <c r="C455" s="16">
        <v>16.904699999999998</v>
      </c>
      <c r="D455" s="14">
        <v>43642</v>
      </c>
      <c r="E455" s="15">
        <v>16</v>
      </c>
      <c r="H455" s="13"/>
    </row>
    <row r="456" spans="1:8" x14ac:dyDescent="0.35">
      <c r="A456" s="14">
        <v>43642</v>
      </c>
      <c r="B456" s="15">
        <v>17</v>
      </c>
      <c r="C456" s="16">
        <v>17.952400000000001</v>
      </c>
      <c r="D456" s="14">
        <v>43642</v>
      </c>
      <c r="E456" s="15">
        <v>17</v>
      </c>
    </row>
    <row r="457" spans="1:8" x14ac:dyDescent="0.35">
      <c r="A457" s="14">
        <v>43642</v>
      </c>
      <c r="B457" s="15">
        <v>18</v>
      </c>
      <c r="C457" s="16">
        <v>23.355599999999999</v>
      </c>
      <c r="D457" s="14">
        <v>43642</v>
      </c>
      <c r="E457" s="15">
        <v>18</v>
      </c>
    </row>
    <row r="458" spans="1:8" x14ac:dyDescent="0.35">
      <c r="A458" s="14">
        <v>43642</v>
      </c>
      <c r="B458" s="15">
        <v>19</v>
      </c>
      <c r="C458" s="16">
        <v>31.4983</v>
      </c>
      <c r="D458" s="14">
        <v>43642</v>
      </c>
      <c r="E458" s="15">
        <v>19</v>
      </c>
    </row>
    <row r="459" spans="1:8" x14ac:dyDescent="0.35">
      <c r="A459" s="14">
        <v>43643</v>
      </c>
      <c r="B459" s="15">
        <v>12</v>
      </c>
      <c r="C459" s="16">
        <v>12.8559</v>
      </c>
      <c r="D459" s="14">
        <v>43643</v>
      </c>
      <c r="E459" s="15">
        <v>12</v>
      </c>
      <c r="F459" s="13">
        <f>MAX(AVERAGE(C459:C462),AVERAGE(C460:C463),AVERAGE(C461:C464),AVERAGE(C462:C465),AVERAGE(C463:C466))</f>
        <v>21.741799999999998</v>
      </c>
      <c r="G459" s="13">
        <f>MAX(AVERAGE(C459:C461),AVERAGE(C460:C462),AVERAGE(C461:C463),AVERAGE(C462:C464),AVERAGE(C463:C465),AVERAGE(C464:C466))</f>
        <v>22.974066666666669</v>
      </c>
      <c r="H459" s="13">
        <f>MAX(AVERAGE(C459:C460),AVERAGE(C460:C461),AVERAGE(C461:C462),AVERAGE(C462:C463),AVERAGE(C463:C464),AVERAGE(C464:C465),AVERAGE(C465:C466))</f>
        <v>25.27215</v>
      </c>
    </row>
    <row r="460" spans="1:8" x14ac:dyDescent="0.35">
      <c r="A460" s="14">
        <v>43643</v>
      </c>
      <c r="B460" s="15">
        <v>13</v>
      </c>
      <c r="C460" s="16">
        <v>14.1655</v>
      </c>
      <c r="D460" s="14">
        <v>43643</v>
      </c>
      <c r="E460" s="15">
        <v>13</v>
      </c>
    </row>
    <row r="461" spans="1:8" x14ac:dyDescent="0.35">
      <c r="A461" s="14">
        <v>43643</v>
      </c>
      <c r="B461" s="15">
        <v>14</v>
      </c>
      <c r="C461" s="16">
        <v>16.2043</v>
      </c>
      <c r="D461" s="14">
        <v>43643</v>
      </c>
      <c r="E461" s="15">
        <v>14</v>
      </c>
    </row>
    <row r="462" spans="1:8" x14ac:dyDescent="0.35">
      <c r="A462" s="14">
        <v>43643</v>
      </c>
      <c r="B462" s="15">
        <v>15</v>
      </c>
      <c r="C462" s="16">
        <v>15.7797</v>
      </c>
      <c r="D462" s="14">
        <v>43643</v>
      </c>
      <c r="E462" s="15">
        <v>15</v>
      </c>
    </row>
    <row r="463" spans="1:8" x14ac:dyDescent="0.35">
      <c r="A463" s="14">
        <v>43643</v>
      </c>
      <c r="B463" s="15">
        <v>16</v>
      </c>
      <c r="C463" s="16">
        <v>18.045000000000002</v>
      </c>
      <c r="D463" s="14">
        <v>43643</v>
      </c>
      <c r="E463" s="15">
        <v>16</v>
      </c>
    </row>
    <row r="464" spans="1:8" x14ac:dyDescent="0.35">
      <c r="A464" s="14">
        <v>43643</v>
      </c>
      <c r="B464" s="15">
        <v>17</v>
      </c>
      <c r="C464" s="16">
        <v>18.3779</v>
      </c>
      <c r="D464" s="14">
        <v>43643</v>
      </c>
      <c r="E464" s="15">
        <v>17</v>
      </c>
    </row>
    <row r="465" spans="1:8" x14ac:dyDescent="0.35">
      <c r="A465" s="14">
        <v>43643</v>
      </c>
      <c r="B465" s="15">
        <v>18</v>
      </c>
      <c r="C465" s="16">
        <v>22.469000000000001</v>
      </c>
      <c r="D465" s="14">
        <v>43643</v>
      </c>
      <c r="E465" s="15">
        <v>18</v>
      </c>
      <c r="H465" s="13"/>
    </row>
    <row r="466" spans="1:8" x14ac:dyDescent="0.35">
      <c r="A466" s="14">
        <v>43643</v>
      </c>
      <c r="B466" s="15">
        <v>19</v>
      </c>
      <c r="C466" s="16">
        <v>28.075299999999999</v>
      </c>
      <c r="D466" s="14">
        <v>43643</v>
      </c>
      <c r="E466" s="15">
        <v>19</v>
      </c>
    </row>
    <row r="467" spans="1:8" x14ac:dyDescent="0.35">
      <c r="A467" s="14">
        <v>43644</v>
      </c>
      <c r="B467" s="15">
        <v>12</v>
      </c>
      <c r="C467" s="16">
        <v>15.5387</v>
      </c>
      <c r="D467" s="14">
        <v>43644</v>
      </c>
      <c r="E467" s="15">
        <v>12</v>
      </c>
      <c r="F467" s="13">
        <f>MAX(AVERAGE(C467:C470),AVERAGE(C468:C471),AVERAGE(C469:C472),AVERAGE(C470:C473),AVERAGE(C471:C474))</f>
        <v>26.576574999999998</v>
      </c>
      <c r="G467" s="13">
        <f>MAX(AVERAGE(C467:C469),AVERAGE(C468:C470),AVERAGE(C469:C471),AVERAGE(C470:C472),AVERAGE(C471:C473),AVERAGE(C472:C474))</f>
        <v>27.671699999999998</v>
      </c>
      <c r="H467" s="13">
        <f>MAX(AVERAGE(C467:C468),AVERAGE(C468:C469),AVERAGE(C469:C470),AVERAGE(C470:C471),AVERAGE(C471:C472),AVERAGE(C472:C473),AVERAGE(C473:C474))</f>
        <v>28.704349999999998</v>
      </c>
    </row>
    <row r="468" spans="1:8" x14ac:dyDescent="0.35">
      <c r="A468" s="14">
        <v>43644</v>
      </c>
      <c r="B468" s="15">
        <v>13</v>
      </c>
      <c r="C468" s="16">
        <v>18.511399999999998</v>
      </c>
      <c r="D468" s="14">
        <v>43644</v>
      </c>
      <c r="E468" s="15">
        <v>13</v>
      </c>
    </row>
    <row r="469" spans="1:8" x14ac:dyDescent="0.35">
      <c r="A469" s="14">
        <v>43644</v>
      </c>
      <c r="B469" s="15">
        <v>14</v>
      </c>
      <c r="C469" s="16">
        <v>20.495200000000001</v>
      </c>
      <c r="D469" s="14">
        <v>43644</v>
      </c>
      <c r="E469" s="15">
        <v>14</v>
      </c>
    </row>
    <row r="470" spans="1:8" x14ac:dyDescent="0.35">
      <c r="A470" s="14">
        <v>43644</v>
      </c>
      <c r="B470" s="15">
        <v>15</v>
      </c>
      <c r="C470" s="16">
        <v>22.395800000000001</v>
      </c>
      <c r="D470" s="14">
        <v>43644</v>
      </c>
      <c r="E470" s="15">
        <v>15</v>
      </c>
    </row>
    <row r="471" spans="1:8" x14ac:dyDescent="0.35">
      <c r="A471" s="14">
        <v>43644</v>
      </c>
      <c r="B471" s="15">
        <v>16</v>
      </c>
      <c r="C471" s="16">
        <v>23.2912</v>
      </c>
      <c r="D471" s="14">
        <v>43644</v>
      </c>
      <c r="E471" s="15">
        <v>16</v>
      </c>
    </row>
    <row r="472" spans="1:8" x14ac:dyDescent="0.35">
      <c r="A472" s="14">
        <v>43644</v>
      </c>
      <c r="B472" s="15">
        <v>17</v>
      </c>
      <c r="C472" s="16">
        <v>25.606400000000001</v>
      </c>
      <c r="D472" s="14">
        <v>43644</v>
      </c>
      <c r="E472" s="15">
        <v>17</v>
      </c>
    </row>
    <row r="473" spans="1:8" x14ac:dyDescent="0.35">
      <c r="A473" s="14">
        <v>43644</v>
      </c>
      <c r="B473" s="15">
        <v>18</v>
      </c>
      <c r="C473" s="16">
        <v>26.1722</v>
      </c>
      <c r="D473" s="14">
        <v>43644</v>
      </c>
      <c r="E473" s="15">
        <v>18</v>
      </c>
    </row>
    <row r="474" spans="1:8" x14ac:dyDescent="0.35">
      <c r="A474" s="14">
        <v>43644</v>
      </c>
      <c r="B474" s="15">
        <v>19</v>
      </c>
      <c r="C474" s="16">
        <v>31.236499999999999</v>
      </c>
      <c r="D474" s="14">
        <v>43644</v>
      </c>
      <c r="E474" s="15">
        <v>19</v>
      </c>
    </row>
    <row r="475" spans="1:8" x14ac:dyDescent="0.35">
      <c r="A475" s="14">
        <v>43645</v>
      </c>
      <c r="B475" s="15">
        <v>12</v>
      </c>
      <c r="C475" s="16">
        <v>18.5716</v>
      </c>
      <c r="D475" s="14">
        <v>43645</v>
      </c>
      <c r="E475" s="15">
        <v>12</v>
      </c>
      <c r="F475" s="13">
        <f>MAX(AVERAGE(C475:C478),AVERAGE(C476:C479),AVERAGE(C477:C480),AVERAGE(C478:C481),AVERAGE(C479:C482))</f>
        <v>31.188625000000002</v>
      </c>
      <c r="G475" s="13">
        <f>MAX(AVERAGE(C475:C477),AVERAGE(C476:C478),AVERAGE(C477:C479),AVERAGE(C478:C480),AVERAGE(C479:C481),AVERAGE(C480:C482))</f>
        <v>32.806333333333335</v>
      </c>
      <c r="H475" s="13">
        <f>MAX(AVERAGE(C475:C476),AVERAGE(C476:C477),AVERAGE(C477:C478),AVERAGE(C478:C479),AVERAGE(C479:C480),AVERAGE(C480:C481),AVERAGE(C481:C482))</f>
        <v>35.996600000000001</v>
      </c>
    </row>
    <row r="476" spans="1:8" x14ac:dyDescent="0.35">
      <c r="A476" s="14">
        <v>43645</v>
      </c>
      <c r="B476" s="15">
        <v>13</v>
      </c>
      <c r="C476" s="16">
        <v>20.295300000000001</v>
      </c>
      <c r="D476" s="14">
        <v>43645</v>
      </c>
      <c r="E476" s="15">
        <v>13</v>
      </c>
    </row>
    <row r="477" spans="1:8" x14ac:dyDescent="0.35">
      <c r="A477" s="14">
        <v>43645</v>
      </c>
      <c r="B477" s="15">
        <v>14</v>
      </c>
      <c r="C477" s="16">
        <v>23.8459</v>
      </c>
      <c r="D477" s="14">
        <v>43645</v>
      </c>
      <c r="E477" s="15">
        <v>14</v>
      </c>
    </row>
    <row r="478" spans="1:8" x14ac:dyDescent="0.35">
      <c r="A478" s="14">
        <v>43645</v>
      </c>
      <c r="B478" s="15">
        <v>15</v>
      </c>
      <c r="C478" s="16">
        <v>24.722200000000001</v>
      </c>
      <c r="D478" s="14">
        <v>43645</v>
      </c>
      <c r="E478" s="15">
        <v>15</v>
      </c>
    </row>
    <row r="479" spans="1:8" x14ac:dyDescent="0.35">
      <c r="A479" s="14">
        <v>43645</v>
      </c>
      <c r="B479" s="15">
        <v>16</v>
      </c>
      <c r="C479" s="16">
        <v>26.3355</v>
      </c>
      <c r="D479" s="14">
        <v>43645</v>
      </c>
      <c r="E479" s="15">
        <v>16</v>
      </c>
    </row>
    <row r="480" spans="1:8" x14ac:dyDescent="0.35">
      <c r="A480" s="14">
        <v>43645</v>
      </c>
      <c r="B480" s="15">
        <v>17</v>
      </c>
      <c r="C480" s="16">
        <v>26.425799999999999</v>
      </c>
      <c r="D480" s="14">
        <v>43645</v>
      </c>
      <c r="E480" s="15">
        <v>17</v>
      </c>
    </row>
    <row r="481" spans="1:8" x14ac:dyDescent="0.35">
      <c r="A481" s="14">
        <v>43645</v>
      </c>
      <c r="B481" s="15">
        <v>18</v>
      </c>
      <c r="C481" s="16">
        <v>30.911000000000001</v>
      </c>
      <c r="D481" s="14">
        <v>43645</v>
      </c>
      <c r="E481" s="15">
        <v>18</v>
      </c>
    </row>
    <row r="482" spans="1:8" x14ac:dyDescent="0.35">
      <c r="A482" s="14">
        <v>43645</v>
      </c>
      <c r="B482" s="15">
        <v>19</v>
      </c>
      <c r="C482" s="16">
        <v>41.0822</v>
      </c>
      <c r="D482" s="14">
        <v>43645</v>
      </c>
      <c r="E482" s="15">
        <v>19</v>
      </c>
    </row>
    <row r="483" spans="1:8" x14ac:dyDescent="0.35">
      <c r="A483" s="14">
        <v>43646</v>
      </c>
      <c r="B483" s="15">
        <v>12</v>
      </c>
      <c r="C483" s="16">
        <v>8.7553000000000001</v>
      </c>
      <c r="D483" s="14">
        <v>43646</v>
      </c>
      <c r="E483" s="15">
        <v>12</v>
      </c>
      <c r="F483" s="13">
        <f>MAX(AVERAGE(C483:C486),AVERAGE(C484:C487),AVERAGE(C485:C488),AVERAGE(C486:C489),AVERAGE(C487:C490))</f>
        <v>32.930050000000001</v>
      </c>
      <c r="G483" s="13">
        <f>MAX(AVERAGE(C483:C485),AVERAGE(C484:C486),AVERAGE(C485:C487),AVERAGE(C486:C488),AVERAGE(C487:C489),AVERAGE(C488:C490))</f>
        <v>35.867199999999997</v>
      </c>
      <c r="H483" s="13">
        <f>MAX(AVERAGE(C483:C484),AVERAGE(C484:C485),AVERAGE(C485:C486),AVERAGE(C486:C487),AVERAGE(C487:C488),AVERAGE(C488:C489),AVERAGE(C489:C490))</f>
        <v>39.0657</v>
      </c>
    </row>
    <row r="484" spans="1:8" x14ac:dyDescent="0.35">
      <c r="A484" s="14">
        <v>43646</v>
      </c>
      <c r="B484" s="15">
        <v>13</v>
      </c>
      <c r="C484" s="16">
        <v>12.6837</v>
      </c>
      <c r="D484" s="14">
        <v>43646</v>
      </c>
      <c r="E484" s="15">
        <v>13</v>
      </c>
    </row>
    <row r="485" spans="1:8" x14ac:dyDescent="0.35">
      <c r="A485" s="14">
        <v>43646</v>
      </c>
      <c r="B485" s="15">
        <v>14</v>
      </c>
      <c r="C485" s="16">
        <v>16.415400000000002</v>
      </c>
      <c r="D485" s="14">
        <v>43646</v>
      </c>
      <c r="E485" s="15">
        <v>14</v>
      </c>
    </row>
    <row r="486" spans="1:8" x14ac:dyDescent="0.35">
      <c r="A486" s="14">
        <v>43646</v>
      </c>
      <c r="B486" s="15">
        <v>15</v>
      </c>
      <c r="C486" s="16">
        <v>22.248799999999999</v>
      </c>
      <c r="D486" s="14">
        <v>43646</v>
      </c>
      <c r="E486" s="15">
        <v>15</v>
      </c>
    </row>
    <row r="487" spans="1:8" x14ac:dyDescent="0.35">
      <c r="A487" s="14">
        <v>43646</v>
      </c>
      <c r="B487" s="15">
        <v>16</v>
      </c>
      <c r="C487" s="16">
        <v>24.118600000000001</v>
      </c>
      <c r="D487" s="14">
        <v>43646</v>
      </c>
      <c r="E487" s="15">
        <v>16</v>
      </c>
    </row>
    <row r="488" spans="1:8" x14ac:dyDescent="0.35">
      <c r="A488" s="14">
        <v>43646</v>
      </c>
      <c r="B488" s="15">
        <v>17</v>
      </c>
      <c r="C488" s="16">
        <v>29.470199999999998</v>
      </c>
      <c r="D488" s="14">
        <v>43646</v>
      </c>
      <c r="E488" s="15">
        <v>17</v>
      </c>
    </row>
    <row r="489" spans="1:8" x14ac:dyDescent="0.35">
      <c r="A489" s="14">
        <v>43646</v>
      </c>
      <c r="B489" s="15">
        <v>18</v>
      </c>
      <c r="C489" s="16">
        <v>35.450600000000001</v>
      </c>
      <c r="D489" s="14">
        <v>43646</v>
      </c>
      <c r="E489" s="15">
        <v>18</v>
      </c>
    </row>
    <row r="490" spans="1:8" x14ac:dyDescent="0.35">
      <c r="A490" s="14">
        <v>43646</v>
      </c>
      <c r="B490" s="15">
        <v>19</v>
      </c>
      <c r="C490" s="16">
        <v>42.680799999999998</v>
      </c>
      <c r="D490" s="14">
        <v>43646</v>
      </c>
      <c r="E490" s="15">
        <v>19</v>
      </c>
    </row>
    <row r="491" spans="1:8" x14ac:dyDescent="0.35">
      <c r="A491" s="14">
        <v>43647</v>
      </c>
      <c r="B491" s="15">
        <v>12</v>
      </c>
      <c r="C491" s="16">
        <v>23.466100000000001</v>
      </c>
      <c r="D491" s="14">
        <v>43647</v>
      </c>
      <c r="E491" s="15">
        <v>12</v>
      </c>
      <c r="F491" s="13">
        <f>MAX(AVERAGE(C491:C494),AVERAGE(C492:C495),AVERAGE(C493:C496),AVERAGE(C494:C497),AVERAGE(C495:C498))</f>
        <v>34.245800000000003</v>
      </c>
      <c r="G491" s="13">
        <f>MAX(AVERAGE(C491:C493),AVERAGE(C492:C494),AVERAGE(C493:C495),AVERAGE(C494:C496),AVERAGE(C495:C497),AVERAGE(C496:C498))</f>
        <v>36.035900000000005</v>
      </c>
      <c r="H491" s="13">
        <f>MAX(AVERAGE(C491:C492),AVERAGE(C492:C493),AVERAGE(C493:C494),AVERAGE(C494:C495),AVERAGE(C495:C496),AVERAGE(C496:C497),AVERAGE(C497:C498))</f>
        <v>37.779800000000002</v>
      </c>
    </row>
    <row r="492" spans="1:8" x14ac:dyDescent="0.35">
      <c r="A492" s="14">
        <v>43647</v>
      </c>
      <c r="B492" s="15">
        <v>13</v>
      </c>
      <c r="C492" s="16">
        <v>26.1889</v>
      </c>
      <c r="D492" s="14">
        <v>43647</v>
      </c>
      <c r="E492" s="15">
        <v>13</v>
      </c>
    </row>
    <row r="493" spans="1:8" x14ac:dyDescent="0.35">
      <c r="A493" s="14">
        <v>43647</v>
      </c>
      <c r="B493" s="15">
        <v>14</v>
      </c>
      <c r="C493" s="16">
        <v>29.939800000000002</v>
      </c>
      <c r="D493" s="14">
        <v>43647</v>
      </c>
      <c r="E493" s="15">
        <v>14</v>
      </c>
      <c r="H493" s="13"/>
    </row>
    <row r="494" spans="1:8" x14ac:dyDescent="0.35">
      <c r="A494" s="14">
        <v>43647</v>
      </c>
      <c r="B494" s="15">
        <v>15</v>
      </c>
      <c r="C494" s="16">
        <v>29.115300000000001</v>
      </c>
      <c r="D494" s="14">
        <v>43647</v>
      </c>
      <c r="E494" s="15">
        <v>15</v>
      </c>
    </row>
    <row r="495" spans="1:8" x14ac:dyDescent="0.35">
      <c r="A495" s="14">
        <v>43647</v>
      </c>
      <c r="B495" s="15">
        <v>16</v>
      </c>
      <c r="C495" s="16">
        <v>28.875499999999999</v>
      </c>
      <c r="D495" s="14">
        <v>43647</v>
      </c>
      <c r="E495" s="15">
        <v>16</v>
      </c>
    </row>
    <row r="496" spans="1:8" x14ac:dyDescent="0.35">
      <c r="A496" s="14">
        <v>43647</v>
      </c>
      <c r="B496" s="15">
        <v>17</v>
      </c>
      <c r="C496" s="16">
        <v>32.548099999999998</v>
      </c>
      <c r="D496" s="14">
        <v>43647</v>
      </c>
      <c r="E496" s="15">
        <v>17</v>
      </c>
    </row>
    <row r="497" spans="1:8" x14ac:dyDescent="0.35">
      <c r="A497" s="14">
        <v>43647</v>
      </c>
      <c r="B497" s="15">
        <v>18</v>
      </c>
      <c r="C497" s="16">
        <v>33.323700000000002</v>
      </c>
      <c r="D497" s="14">
        <v>43647</v>
      </c>
      <c r="E497" s="15">
        <v>18</v>
      </c>
    </row>
    <row r="498" spans="1:8" x14ac:dyDescent="0.35">
      <c r="A498" s="14">
        <v>43647</v>
      </c>
      <c r="B498" s="15">
        <v>19</v>
      </c>
      <c r="C498" s="16">
        <v>42.235900000000001</v>
      </c>
      <c r="D498" s="14">
        <v>43647</v>
      </c>
      <c r="E498" s="15">
        <v>19</v>
      </c>
    </row>
    <row r="499" spans="1:8" x14ac:dyDescent="0.35">
      <c r="A499" s="14">
        <v>43648</v>
      </c>
      <c r="B499" s="15">
        <v>12</v>
      </c>
      <c r="C499" s="16">
        <v>16.9922</v>
      </c>
      <c r="D499" s="14">
        <v>43648</v>
      </c>
      <c r="E499" s="15">
        <v>12</v>
      </c>
      <c r="F499" s="13">
        <f>MAX(AVERAGE(C499:C502),AVERAGE(C500:C503),AVERAGE(C501:C504),AVERAGE(C502:C505),AVERAGE(C503:C506))</f>
        <v>28.591249999999999</v>
      </c>
      <c r="G499" s="13">
        <f>MAX(AVERAGE(C499:C501),AVERAGE(C500:C502),AVERAGE(C501:C503),AVERAGE(C502:C504),AVERAGE(C503:C505),AVERAGE(C504:C506))</f>
        <v>29.502733333333335</v>
      </c>
      <c r="H499" s="13">
        <f>MAX(AVERAGE(C499:C500),AVERAGE(C500:C501),AVERAGE(C501:C502),AVERAGE(C502:C503),AVERAGE(C503:C504),AVERAGE(C504:C505),AVERAGE(C505:C506))</f>
        <v>31.537700000000001</v>
      </c>
    </row>
    <row r="500" spans="1:8" x14ac:dyDescent="0.35">
      <c r="A500" s="14">
        <v>43648</v>
      </c>
      <c r="B500" s="15">
        <v>13</v>
      </c>
      <c r="C500" s="16">
        <v>19.965900000000001</v>
      </c>
      <c r="D500" s="14">
        <v>43648</v>
      </c>
      <c r="E500" s="15">
        <v>13</v>
      </c>
    </row>
    <row r="501" spans="1:8" x14ac:dyDescent="0.35">
      <c r="A501" s="14">
        <v>43648</v>
      </c>
      <c r="B501" s="15">
        <v>14</v>
      </c>
      <c r="C501" s="16">
        <v>23.639099999999999</v>
      </c>
      <c r="D501" s="14">
        <v>43648</v>
      </c>
      <c r="E501" s="15">
        <v>14</v>
      </c>
    </row>
    <row r="502" spans="1:8" x14ac:dyDescent="0.35">
      <c r="A502" s="14">
        <v>43648</v>
      </c>
      <c r="B502" s="15">
        <v>15</v>
      </c>
      <c r="C502" s="16">
        <v>24.731300000000001</v>
      </c>
      <c r="D502" s="14">
        <v>43648</v>
      </c>
      <c r="E502" s="15">
        <v>15</v>
      </c>
    </row>
    <row r="503" spans="1:8" x14ac:dyDescent="0.35">
      <c r="A503" s="14">
        <v>43648</v>
      </c>
      <c r="B503" s="15">
        <v>16</v>
      </c>
      <c r="C503" s="16">
        <v>25.8568</v>
      </c>
      <c r="D503" s="14">
        <v>43648</v>
      </c>
      <c r="E503" s="15">
        <v>16</v>
      </c>
      <c r="H503" s="13"/>
    </row>
    <row r="504" spans="1:8" x14ac:dyDescent="0.35">
      <c r="A504" s="14">
        <v>43648</v>
      </c>
      <c r="B504" s="15">
        <v>17</v>
      </c>
      <c r="C504" s="16">
        <v>25.4328</v>
      </c>
      <c r="D504" s="14">
        <v>43648</v>
      </c>
      <c r="E504" s="15">
        <v>17</v>
      </c>
    </row>
    <row r="505" spans="1:8" x14ac:dyDescent="0.35">
      <c r="A505" s="14">
        <v>43648</v>
      </c>
      <c r="B505" s="15">
        <v>18</v>
      </c>
      <c r="C505" s="16">
        <v>27.105399999999999</v>
      </c>
      <c r="D505" s="14">
        <v>43648</v>
      </c>
      <c r="E505" s="15">
        <v>18</v>
      </c>
    </row>
    <row r="506" spans="1:8" x14ac:dyDescent="0.35">
      <c r="A506" s="14">
        <v>43648</v>
      </c>
      <c r="B506" s="15">
        <v>19</v>
      </c>
      <c r="C506" s="16">
        <v>35.97</v>
      </c>
      <c r="D506" s="14">
        <v>43648</v>
      </c>
      <c r="E506" s="15">
        <v>19</v>
      </c>
    </row>
    <row r="507" spans="1:8" x14ac:dyDescent="0.35">
      <c r="A507" s="14">
        <v>43649</v>
      </c>
      <c r="B507" s="15">
        <v>12</v>
      </c>
      <c r="C507" s="16">
        <v>16.5852</v>
      </c>
      <c r="D507" s="14">
        <v>43649</v>
      </c>
      <c r="E507" s="15">
        <v>12</v>
      </c>
      <c r="F507" s="13">
        <f>MAX(AVERAGE(C507:C510),AVERAGE(C508:C511),AVERAGE(C509:C512),AVERAGE(C510:C513),AVERAGE(C511:C514))</f>
        <v>25.379575000000003</v>
      </c>
      <c r="G507" s="13">
        <f>MAX(AVERAGE(C507:C509),AVERAGE(C508:C510),AVERAGE(C509:C511),AVERAGE(C510:C512),AVERAGE(C511:C513),AVERAGE(C512:C514))</f>
        <v>26.397966666666665</v>
      </c>
      <c r="H507" s="13">
        <f>MAX(AVERAGE(C507:C508),AVERAGE(C508:C509),AVERAGE(C509:C510),AVERAGE(C510:C511),AVERAGE(C511:C512),AVERAGE(C512:C513),AVERAGE(C513:C514))</f>
        <v>28.155099999999997</v>
      </c>
    </row>
    <row r="508" spans="1:8" x14ac:dyDescent="0.35">
      <c r="A508" s="14">
        <v>43649</v>
      </c>
      <c r="B508" s="15">
        <v>13</v>
      </c>
      <c r="C508" s="16">
        <v>18.3003</v>
      </c>
      <c r="D508" s="14">
        <v>43649</v>
      </c>
      <c r="E508" s="15">
        <v>13</v>
      </c>
    </row>
    <row r="509" spans="1:8" x14ac:dyDescent="0.35">
      <c r="A509" s="14">
        <v>43649</v>
      </c>
      <c r="B509" s="15">
        <v>14</v>
      </c>
      <c r="C509" s="16">
        <v>18.7743</v>
      </c>
      <c r="D509" s="14">
        <v>43649</v>
      </c>
      <c r="E509" s="15">
        <v>14</v>
      </c>
    </row>
    <row r="510" spans="1:8" x14ac:dyDescent="0.35">
      <c r="A510" s="14">
        <v>43649</v>
      </c>
      <c r="B510" s="15">
        <v>15</v>
      </c>
      <c r="C510" s="16">
        <v>22.357700000000001</v>
      </c>
      <c r="D510" s="14">
        <v>43649</v>
      </c>
      <c r="E510" s="15">
        <v>15</v>
      </c>
    </row>
    <row r="511" spans="1:8" x14ac:dyDescent="0.35">
      <c r="A511" s="14">
        <v>43649</v>
      </c>
      <c r="B511" s="15">
        <v>16</v>
      </c>
      <c r="C511" s="16">
        <v>22.324400000000001</v>
      </c>
      <c r="D511" s="14">
        <v>43649</v>
      </c>
      <c r="E511" s="15">
        <v>16</v>
      </c>
    </row>
    <row r="512" spans="1:8" x14ac:dyDescent="0.35">
      <c r="A512" s="14">
        <v>43649</v>
      </c>
      <c r="B512" s="15">
        <v>17</v>
      </c>
      <c r="C512" s="16">
        <v>22.883700000000001</v>
      </c>
      <c r="D512" s="14">
        <v>43649</v>
      </c>
      <c r="E512" s="15">
        <v>17</v>
      </c>
    </row>
    <row r="513" spans="1:8" x14ac:dyDescent="0.35">
      <c r="A513" s="14">
        <v>43649</v>
      </c>
      <c r="B513" s="15">
        <v>18</v>
      </c>
      <c r="C513" s="16">
        <v>24.915299999999998</v>
      </c>
      <c r="D513" s="14">
        <v>43649</v>
      </c>
      <c r="E513" s="15">
        <v>18</v>
      </c>
      <c r="H513" s="13"/>
    </row>
    <row r="514" spans="1:8" x14ac:dyDescent="0.35">
      <c r="A514" s="14">
        <v>43649</v>
      </c>
      <c r="B514" s="15">
        <v>19</v>
      </c>
      <c r="C514" s="16">
        <v>31.3949</v>
      </c>
      <c r="D514" s="14">
        <v>43649</v>
      </c>
      <c r="E514" s="15">
        <v>19</v>
      </c>
    </row>
    <row r="515" spans="1:8" x14ac:dyDescent="0.35">
      <c r="A515" s="14">
        <v>43650</v>
      </c>
      <c r="B515" s="15">
        <v>12</v>
      </c>
      <c r="C515" s="16">
        <v>7.8907999999999996</v>
      </c>
      <c r="D515" s="14">
        <v>43650</v>
      </c>
      <c r="E515" s="15">
        <v>12</v>
      </c>
      <c r="F515" s="13">
        <f>MAX(AVERAGE(C515:C518),AVERAGE(C516:C519),AVERAGE(C517:C520),AVERAGE(C518:C521),AVERAGE(C519:C522))</f>
        <v>20.704250000000002</v>
      </c>
      <c r="G515" s="13">
        <f>MAX(AVERAGE(C515:C517),AVERAGE(C516:C518),AVERAGE(C517:C519),AVERAGE(C518:C520),AVERAGE(C519:C521),AVERAGE(C520:C522))</f>
        <v>22.255533333333336</v>
      </c>
      <c r="H515" s="13">
        <f>MAX(AVERAGE(C515:C516),AVERAGE(C516:C517),AVERAGE(C517:C518),AVERAGE(C518:C519),AVERAGE(C519:C520),AVERAGE(C520:C521),AVERAGE(C521:C522))</f>
        <v>23.987200000000001</v>
      </c>
    </row>
    <row r="516" spans="1:8" x14ac:dyDescent="0.35">
      <c r="A516" s="14">
        <v>43650</v>
      </c>
      <c r="B516" s="15">
        <v>13</v>
      </c>
      <c r="C516" s="16">
        <v>10.4246</v>
      </c>
      <c r="D516" s="14">
        <v>43650</v>
      </c>
      <c r="E516" s="15">
        <v>13</v>
      </c>
    </row>
    <row r="517" spans="1:8" x14ac:dyDescent="0.35">
      <c r="A517" s="14">
        <v>43650</v>
      </c>
      <c r="B517" s="15">
        <v>14</v>
      </c>
      <c r="C517" s="16">
        <v>12.3202</v>
      </c>
      <c r="D517" s="14">
        <v>43650</v>
      </c>
      <c r="E517" s="15">
        <v>14</v>
      </c>
    </row>
    <row r="518" spans="1:8" x14ac:dyDescent="0.35">
      <c r="A518" s="14">
        <v>43650</v>
      </c>
      <c r="B518" s="15">
        <v>15</v>
      </c>
      <c r="C518" s="16">
        <v>14.2845</v>
      </c>
      <c r="D518" s="14">
        <v>43650</v>
      </c>
      <c r="E518" s="15">
        <v>15</v>
      </c>
    </row>
    <row r="519" spans="1:8" x14ac:dyDescent="0.35">
      <c r="A519" s="14">
        <v>43650</v>
      </c>
      <c r="B519" s="15">
        <v>16</v>
      </c>
      <c r="C519" s="16">
        <v>16.0504</v>
      </c>
      <c r="D519" s="14">
        <v>43650</v>
      </c>
      <c r="E519" s="15">
        <v>16</v>
      </c>
    </row>
    <row r="520" spans="1:8" x14ac:dyDescent="0.35">
      <c r="A520" s="14">
        <v>43650</v>
      </c>
      <c r="B520" s="15">
        <v>17</v>
      </c>
      <c r="C520" s="16">
        <v>18.792200000000001</v>
      </c>
      <c r="D520" s="14">
        <v>43650</v>
      </c>
      <c r="E520" s="15">
        <v>17</v>
      </c>
    </row>
    <row r="521" spans="1:8" x14ac:dyDescent="0.35">
      <c r="A521" s="14">
        <v>43650</v>
      </c>
      <c r="B521" s="15">
        <v>18</v>
      </c>
      <c r="C521" s="16">
        <v>21.323899999999998</v>
      </c>
      <c r="D521" s="14">
        <v>43650</v>
      </c>
      <c r="E521" s="15">
        <v>18</v>
      </c>
    </row>
    <row r="522" spans="1:8" x14ac:dyDescent="0.35">
      <c r="A522" s="14">
        <v>43650</v>
      </c>
      <c r="B522" s="15">
        <v>19</v>
      </c>
      <c r="C522" s="16">
        <v>26.650500000000001</v>
      </c>
      <c r="D522" s="14">
        <v>43650</v>
      </c>
      <c r="E522" s="15">
        <v>19</v>
      </c>
    </row>
    <row r="523" spans="1:8" x14ac:dyDescent="0.35">
      <c r="A523" s="14">
        <v>43651</v>
      </c>
      <c r="B523" s="15">
        <v>12</v>
      </c>
      <c r="C523" s="16">
        <v>18.424800000000001</v>
      </c>
      <c r="D523" s="14">
        <v>43651</v>
      </c>
      <c r="E523" s="15">
        <v>12</v>
      </c>
      <c r="F523" s="13">
        <f>MAX(AVERAGE(C523:C526),AVERAGE(C524:C527),AVERAGE(C525:C528),AVERAGE(C526:C529),AVERAGE(C527:C530))</f>
        <v>28.194625000000002</v>
      </c>
      <c r="G523" s="13">
        <f>MAX(AVERAGE(C523:C525),AVERAGE(C524:C526),AVERAGE(C525:C527),AVERAGE(C526:C528),AVERAGE(C527:C529),AVERAGE(C528:C530))</f>
        <v>28.783833333333334</v>
      </c>
      <c r="H523" s="13">
        <f>MAX(AVERAGE(C523:C524),AVERAGE(C524:C525),AVERAGE(C525:C526),AVERAGE(C526:C527),AVERAGE(C527:C528),AVERAGE(C528:C529),AVERAGE(C529:C530))</f>
        <v>30.701149999999998</v>
      </c>
    </row>
    <row r="524" spans="1:8" x14ac:dyDescent="0.35">
      <c r="A524" s="14">
        <v>43651</v>
      </c>
      <c r="B524" s="15">
        <v>13</v>
      </c>
      <c r="C524" s="16">
        <v>20.5383</v>
      </c>
      <c r="D524" s="14">
        <v>43651</v>
      </c>
      <c r="E524" s="15">
        <v>13</v>
      </c>
    </row>
    <row r="525" spans="1:8" x14ac:dyDescent="0.35">
      <c r="A525" s="14">
        <v>43651</v>
      </c>
      <c r="B525" s="15">
        <v>14</v>
      </c>
      <c r="C525" s="16">
        <v>23.909600000000001</v>
      </c>
      <c r="D525" s="14">
        <v>43651</v>
      </c>
      <c r="E525" s="15">
        <v>14</v>
      </c>
    </row>
    <row r="526" spans="1:8" x14ac:dyDescent="0.35">
      <c r="A526" s="14">
        <v>43651</v>
      </c>
      <c r="B526" s="15">
        <v>15</v>
      </c>
      <c r="C526" s="16">
        <v>25.687999999999999</v>
      </c>
      <c r="D526" s="14">
        <v>43651</v>
      </c>
      <c r="E526" s="15">
        <v>15</v>
      </c>
    </row>
    <row r="527" spans="1:8" x14ac:dyDescent="0.35">
      <c r="A527" s="14">
        <v>43651</v>
      </c>
      <c r="B527" s="15">
        <v>16</v>
      </c>
      <c r="C527" s="16">
        <v>26.427</v>
      </c>
      <c r="D527" s="14">
        <v>43651</v>
      </c>
      <c r="E527" s="15">
        <v>16</v>
      </c>
    </row>
    <row r="528" spans="1:8" x14ac:dyDescent="0.35">
      <c r="A528" s="14">
        <v>43651</v>
      </c>
      <c r="B528" s="15">
        <v>17</v>
      </c>
      <c r="C528" s="16">
        <v>24.949200000000001</v>
      </c>
      <c r="D528" s="14">
        <v>43651</v>
      </c>
      <c r="E528" s="15">
        <v>17</v>
      </c>
    </row>
    <row r="529" spans="1:8" x14ac:dyDescent="0.35">
      <c r="A529" s="14">
        <v>43651</v>
      </c>
      <c r="B529" s="15">
        <v>18</v>
      </c>
      <c r="C529" s="16">
        <v>26.7835</v>
      </c>
      <c r="D529" s="14">
        <v>43651</v>
      </c>
      <c r="E529" s="15">
        <v>18</v>
      </c>
    </row>
    <row r="530" spans="1:8" x14ac:dyDescent="0.35">
      <c r="A530" s="14">
        <v>43651</v>
      </c>
      <c r="B530" s="15">
        <v>19</v>
      </c>
      <c r="C530" s="16">
        <v>34.6188</v>
      </c>
      <c r="D530" s="14">
        <v>43651</v>
      </c>
      <c r="E530" s="15">
        <v>19</v>
      </c>
    </row>
    <row r="531" spans="1:8" x14ac:dyDescent="0.35">
      <c r="A531" s="14">
        <v>43652</v>
      </c>
      <c r="B531" s="15">
        <v>12</v>
      </c>
      <c r="C531" s="16">
        <v>11.7797</v>
      </c>
      <c r="D531" s="14">
        <v>43652</v>
      </c>
      <c r="E531" s="15">
        <v>12</v>
      </c>
      <c r="F531" s="13">
        <f>MAX(AVERAGE(C531:C534),AVERAGE(C532:C535),AVERAGE(C533:C536),AVERAGE(C534:C537),AVERAGE(C535:C538))</f>
        <v>24.013425000000002</v>
      </c>
      <c r="G531" s="13">
        <f>MAX(AVERAGE(C531:C533),AVERAGE(C532:C534),AVERAGE(C533:C535),AVERAGE(C534:C536),AVERAGE(C535:C537),AVERAGE(C536:C538))</f>
        <v>24.691266666666667</v>
      </c>
      <c r="H531" s="13">
        <f>MAX(AVERAGE(C531:C532),AVERAGE(C532:C533),AVERAGE(C533:C534),AVERAGE(C534:C535),AVERAGE(C535:C536),AVERAGE(C536:C537),AVERAGE(C537:C538))</f>
        <v>26.079749999999997</v>
      </c>
    </row>
    <row r="532" spans="1:8" x14ac:dyDescent="0.35">
      <c r="A532" s="14">
        <v>43652</v>
      </c>
      <c r="B532" s="15">
        <v>13</v>
      </c>
      <c r="C532" s="16">
        <v>16.991700000000002</v>
      </c>
      <c r="D532" s="14">
        <v>43652</v>
      </c>
      <c r="E532" s="15">
        <v>13</v>
      </c>
    </row>
    <row r="533" spans="1:8" x14ac:dyDescent="0.35">
      <c r="A533" s="14">
        <v>43652</v>
      </c>
      <c r="B533" s="15">
        <v>14</v>
      </c>
      <c r="C533" s="16">
        <v>19.596</v>
      </c>
      <c r="D533" s="14">
        <v>43652</v>
      </c>
      <c r="E533" s="15">
        <v>14</v>
      </c>
    </row>
    <row r="534" spans="1:8" x14ac:dyDescent="0.35">
      <c r="A534" s="14">
        <v>43652</v>
      </c>
      <c r="B534" s="15">
        <v>15</v>
      </c>
      <c r="C534" s="16">
        <v>22.126999999999999</v>
      </c>
      <c r="D534" s="14">
        <v>43652</v>
      </c>
      <c r="E534" s="15">
        <v>15</v>
      </c>
    </row>
    <row r="535" spans="1:8" x14ac:dyDescent="0.35">
      <c r="A535" s="14">
        <v>43652</v>
      </c>
      <c r="B535" s="15">
        <v>16</v>
      </c>
      <c r="C535" s="16">
        <v>21.979900000000001</v>
      </c>
      <c r="D535" s="14">
        <v>43652</v>
      </c>
      <c r="E535" s="15">
        <v>16</v>
      </c>
    </row>
    <row r="536" spans="1:8" x14ac:dyDescent="0.35">
      <c r="A536" s="14">
        <v>43652</v>
      </c>
      <c r="B536" s="15">
        <v>17</v>
      </c>
      <c r="C536" s="16">
        <v>21.914300000000001</v>
      </c>
      <c r="D536" s="14">
        <v>43652</v>
      </c>
      <c r="E536" s="15">
        <v>17</v>
      </c>
    </row>
    <row r="537" spans="1:8" x14ac:dyDescent="0.35">
      <c r="A537" s="14">
        <v>43652</v>
      </c>
      <c r="B537" s="15">
        <v>18</v>
      </c>
      <c r="C537" s="16">
        <v>23.637599999999999</v>
      </c>
      <c r="D537" s="14">
        <v>43652</v>
      </c>
      <c r="E537" s="15">
        <v>18</v>
      </c>
    </row>
    <row r="538" spans="1:8" x14ac:dyDescent="0.35">
      <c r="A538" s="14">
        <v>43652</v>
      </c>
      <c r="B538" s="15">
        <v>19</v>
      </c>
      <c r="C538" s="16">
        <v>28.521899999999999</v>
      </c>
      <c r="D538" s="14">
        <v>43652</v>
      </c>
      <c r="E538" s="15">
        <v>19</v>
      </c>
    </row>
    <row r="539" spans="1:8" x14ac:dyDescent="0.35">
      <c r="A539" s="14">
        <v>43653</v>
      </c>
      <c r="B539" s="15">
        <v>12</v>
      </c>
      <c r="C539" s="16">
        <v>3.8092000000000001</v>
      </c>
      <c r="D539" s="14">
        <v>43653</v>
      </c>
      <c r="E539" s="15">
        <v>12</v>
      </c>
      <c r="F539" s="13">
        <f>MAX(AVERAGE(C539:C542),AVERAGE(C540:C543),AVERAGE(C541:C544),AVERAGE(C542:C545),AVERAGE(C543:C546))</f>
        <v>16.595775</v>
      </c>
      <c r="G539" s="13">
        <f>MAX(AVERAGE(C539:C541),AVERAGE(C540:C542),AVERAGE(C541:C543),AVERAGE(C542:C544),AVERAGE(C543:C545),AVERAGE(C544:C546))</f>
        <v>18.532433333333334</v>
      </c>
      <c r="H539" s="13">
        <f>MAX(AVERAGE(C539:C540),AVERAGE(C540:C541),AVERAGE(C541:C542),AVERAGE(C542:C543),AVERAGE(C543:C544),AVERAGE(C544:C545),AVERAGE(C545:C546))</f>
        <v>21.946449999999999</v>
      </c>
    </row>
    <row r="540" spans="1:8" x14ac:dyDescent="0.35">
      <c r="A540" s="14">
        <v>43653</v>
      </c>
      <c r="B540" s="15">
        <v>13</v>
      </c>
      <c r="C540" s="16">
        <v>5.0670000000000002</v>
      </c>
      <c r="D540" s="14">
        <v>43653</v>
      </c>
      <c r="E540" s="15">
        <v>13</v>
      </c>
    </row>
    <row r="541" spans="1:8" x14ac:dyDescent="0.35">
      <c r="A541" s="14">
        <v>43653</v>
      </c>
      <c r="B541" s="15">
        <v>14</v>
      </c>
      <c r="C541" s="16">
        <v>6.7931999999999997</v>
      </c>
      <c r="D541" s="14">
        <v>43653</v>
      </c>
      <c r="E541" s="15">
        <v>14</v>
      </c>
      <c r="H541" s="13"/>
    </row>
    <row r="542" spans="1:8" x14ac:dyDescent="0.35">
      <c r="A542" s="14">
        <v>43653</v>
      </c>
      <c r="B542" s="15">
        <v>15</v>
      </c>
      <c r="C542" s="16">
        <v>8.4947999999999997</v>
      </c>
      <c r="D542" s="14">
        <v>43653</v>
      </c>
      <c r="E542" s="15">
        <v>15</v>
      </c>
    </row>
    <row r="543" spans="1:8" x14ac:dyDescent="0.35">
      <c r="A543" s="14">
        <v>43653</v>
      </c>
      <c r="B543" s="15">
        <v>16</v>
      </c>
      <c r="C543" s="16">
        <v>10.7858</v>
      </c>
      <c r="D543" s="14">
        <v>43653</v>
      </c>
      <c r="E543" s="15">
        <v>16</v>
      </c>
    </row>
    <row r="544" spans="1:8" x14ac:dyDescent="0.35">
      <c r="A544" s="14">
        <v>43653</v>
      </c>
      <c r="B544" s="15">
        <v>17</v>
      </c>
      <c r="C544" s="16">
        <v>11.7044</v>
      </c>
      <c r="D544" s="14">
        <v>43653</v>
      </c>
      <c r="E544" s="15">
        <v>17</v>
      </c>
    </row>
    <row r="545" spans="1:8" x14ac:dyDescent="0.35">
      <c r="A545" s="14">
        <v>43653</v>
      </c>
      <c r="B545" s="15">
        <v>18</v>
      </c>
      <c r="C545" s="16">
        <v>18.538699999999999</v>
      </c>
      <c r="D545" s="14">
        <v>43653</v>
      </c>
      <c r="E545" s="15">
        <v>18</v>
      </c>
    </row>
    <row r="546" spans="1:8" x14ac:dyDescent="0.35">
      <c r="A546" s="14">
        <v>43653</v>
      </c>
      <c r="B546" s="15">
        <v>19</v>
      </c>
      <c r="C546" s="16">
        <v>25.354199999999999</v>
      </c>
      <c r="D546" s="14">
        <v>43653</v>
      </c>
      <c r="E546" s="15">
        <v>19</v>
      </c>
    </row>
    <row r="547" spans="1:8" x14ac:dyDescent="0.35">
      <c r="A547" s="14">
        <v>43654</v>
      </c>
      <c r="B547" s="15">
        <v>12</v>
      </c>
      <c r="C547" s="16">
        <v>15.4474</v>
      </c>
      <c r="D547" s="14">
        <v>43654</v>
      </c>
      <c r="E547" s="15">
        <v>12</v>
      </c>
      <c r="F547" s="13">
        <f>MAX(AVERAGE(C547:C550),AVERAGE(C548:C551),AVERAGE(C549:C552),AVERAGE(C550:C553),AVERAGE(C551:C554))</f>
        <v>21.654824999999999</v>
      </c>
      <c r="G547" s="13">
        <f>MAX(AVERAGE(C547:C549),AVERAGE(C548:C550),AVERAGE(C549:C551),AVERAGE(C550:C552),AVERAGE(C551:C553),AVERAGE(C552:C554))</f>
        <v>22.721566666666664</v>
      </c>
      <c r="H547" s="13">
        <f>MAX(AVERAGE(C547:C548),AVERAGE(C548:C549),AVERAGE(C549:C550),AVERAGE(C550:C551),AVERAGE(C551:C552),AVERAGE(C552:C553),AVERAGE(C553:C554))</f>
        <v>24.901800000000001</v>
      </c>
    </row>
    <row r="548" spans="1:8" x14ac:dyDescent="0.35">
      <c r="A548" s="14">
        <v>43654</v>
      </c>
      <c r="B548" s="15">
        <v>13</v>
      </c>
      <c r="C548" s="16">
        <v>14.5724</v>
      </c>
      <c r="D548" s="14">
        <v>43654</v>
      </c>
      <c r="E548" s="15">
        <v>13</v>
      </c>
    </row>
    <row r="549" spans="1:8" x14ac:dyDescent="0.35">
      <c r="A549" s="14">
        <v>43654</v>
      </c>
      <c r="B549" s="15">
        <v>14</v>
      </c>
      <c r="C549" s="16">
        <v>15.9925</v>
      </c>
      <c r="D549" s="14">
        <v>43654</v>
      </c>
      <c r="E549" s="15">
        <v>14</v>
      </c>
    </row>
    <row r="550" spans="1:8" x14ac:dyDescent="0.35">
      <c r="A550" s="14">
        <v>43654</v>
      </c>
      <c r="B550" s="15">
        <v>15</v>
      </c>
      <c r="C550" s="16">
        <v>16.927499999999998</v>
      </c>
      <c r="D550" s="14">
        <v>43654</v>
      </c>
      <c r="E550" s="15">
        <v>15</v>
      </c>
    </row>
    <row r="551" spans="1:8" x14ac:dyDescent="0.35">
      <c r="A551" s="14">
        <v>43654</v>
      </c>
      <c r="B551" s="15">
        <v>16</v>
      </c>
      <c r="C551" s="16">
        <v>18.454599999999999</v>
      </c>
      <c r="D551" s="14">
        <v>43654</v>
      </c>
      <c r="E551" s="15">
        <v>16</v>
      </c>
      <c r="H551" s="13"/>
    </row>
    <row r="552" spans="1:8" x14ac:dyDescent="0.35">
      <c r="A552" s="14">
        <v>43654</v>
      </c>
      <c r="B552" s="15">
        <v>17</v>
      </c>
      <c r="C552" s="16">
        <v>18.3611</v>
      </c>
      <c r="D552" s="14">
        <v>43654</v>
      </c>
      <c r="E552" s="15">
        <v>17</v>
      </c>
    </row>
    <row r="553" spans="1:8" x14ac:dyDescent="0.35">
      <c r="A553" s="14">
        <v>43654</v>
      </c>
      <c r="B553" s="15">
        <v>18</v>
      </c>
      <c r="C553" s="16">
        <v>21.2622</v>
      </c>
      <c r="D553" s="14">
        <v>43654</v>
      </c>
      <c r="E553" s="15">
        <v>18</v>
      </c>
    </row>
    <row r="554" spans="1:8" x14ac:dyDescent="0.35">
      <c r="A554" s="14">
        <v>43654</v>
      </c>
      <c r="B554" s="15">
        <v>19</v>
      </c>
      <c r="C554" s="16">
        <v>28.541399999999999</v>
      </c>
      <c r="D554" s="14">
        <v>43654</v>
      </c>
      <c r="E554" s="15">
        <v>19</v>
      </c>
    </row>
    <row r="555" spans="1:8" x14ac:dyDescent="0.35">
      <c r="A555" s="14">
        <v>43655</v>
      </c>
      <c r="B555" s="15">
        <v>12</v>
      </c>
      <c r="C555" s="16">
        <v>16.338699999999999</v>
      </c>
      <c r="D555" s="14">
        <v>43655</v>
      </c>
      <c r="E555" s="15">
        <v>12</v>
      </c>
      <c r="F555" s="13">
        <f>MAX(AVERAGE(C555:C558),AVERAGE(C556:C559),AVERAGE(C557:C560),AVERAGE(C558:C561),AVERAGE(C559:C562))</f>
        <v>33.382024999999999</v>
      </c>
      <c r="G555" s="13">
        <f>MAX(AVERAGE(C555:C557),AVERAGE(C556:C558),AVERAGE(C557:C559),AVERAGE(C558:C560),AVERAGE(C559:C561),AVERAGE(C560:C562))</f>
        <v>35.235733333333336</v>
      </c>
      <c r="H555" s="13">
        <f>MAX(AVERAGE(C555:C556),AVERAGE(C556:C557),AVERAGE(C557:C558),AVERAGE(C558:C559),AVERAGE(C559:C560),AVERAGE(C560:C561),AVERAGE(C561:C562))</f>
        <v>37.755850000000002</v>
      </c>
    </row>
    <row r="556" spans="1:8" x14ac:dyDescent="0.35">
      <c r="A556" s="14">
        <v>43655</v>
      </c>
      <c r="B556" s="15">
        <v>13</v>
      </c>
      <c r="C556" s="16">
        <v>22.745200000000001</v>
      </c>
      <c r="D556" s="14">
        <v>43655</v>
      </c>
      <c r="E556" s="15">
        <v>13</v>
      </c>
    </row>
    <row r="557" spans="1:8" x14ac:dyDescent="0.35">
      <c r="A557" s="14">
        <v>43655</v>
      </c>
      <c r="B557" s="15">
        <v>14</v>
      </c>
      <c r="C557" s="16">
        <v>24.835999999999999</v>
      </c>
      <c r="D557" s="14">
        <v>43655</v>
      </c>
      <c r="E557" s="15">
        <v>14</v>
      </c>
    </row>
    <row r="558" spans="1:8" x14ac:dyDescent="0.35">
      <c r="A558" s="14">
        <v>43655</v>
      </c>
      <c r="B558" s="15">
        <v>15</v>
      </c>
      <c r="C558" s="16">
        <v>25.744599999999998</v>
      </c>
      <c r="D558" s="14">
        <v>43655</v>
      </c>
      <c r="E558" s="15">
        <v>15</v>
      </c>
    </row>
    <row r="559" spans="1:8" x14ac:dyDescent="0.35">
      <c r="A559" s="14">
        <v>43655</v>
      </c>
      <c r="B559" s="15">
        <v>16</v>
      </c>
      <c r="C559" s="16">
        <v>27.820900000000002</v>
      </c>
      <c r="D559" s="14">
        <v>43655</v>
      </c>
      <c r="E559" s="15">
        <v>16</v>
      </c>
    </row>
    <row r="560" spans="1:8" x14ac:dyDescent="0.35">
      <c r="A560" s="14">
        <v>43655</v>
      </c>
      <c r="B560" s="15">
        <v>17</v>
      </c>
      <c r="C560" s="16">
        <v>30.195499999999999</v>
      </c>
      <c r="D560" s="14">
        <v>43655</v>
      </c>
      <c r="E560" s="15">
        <v>17</v>
      </c>
    </row>
    <row r="561" spans="1:8" x14ac:dyDescent="0.35">
      <c r="A561" s="14">
        <v>43655</v>
      </c>
      <c r="B561" s="15">
        <v>18</v>
      </c>
      <c r="C561" s="16">
        <v>32.973300000000002</v>
      </c>
      <c r="D561" s="14">
        <v>43655</v>
      </c>
      <c r="E561" s="15">
        <v>18</v>
      </c>
      <c r="H561" s="13"/>
    </row>
    <row r="562" spans="1:8" x14ac:dyDescent="0.35">
      <c r="A562" s="14">
        <v>43655</v>
      </c>
      <c r="B562" s="15">
        <v>19</v>
      </c>
      <c r="C562" s="16">
        <v>42.538400000000003</v>
      </c>
      <c r="D562" s="14">
        <v>43655</v>
      </c>
      <c r="E562" s="15">
        <v>19</v>
      </c>
    </row>
    <row r="563" spans="1:8" x14ac:dyDescent="0.35">
      <c r="A563" s="14">
        <v>43656</v>
      </c>
      <c r="B563" s="15">
        <v>12</v>
      </c>
      <c r="C563" s="16">
        <v>23.010300000000001</v>
      </c>
      <c r="D563" s="14">
        <v>43656</v>
      </c>
      <c r="E563" s="15">
        <v>12</v>
      </c>
      <c r="F563" s="13">
        <f>MAX(AVERAGE(C563:C566),AVERAGE(C564:C567),AVERAGE(C565:C568),AVERAGE(C566:C569),AVERAGE(C567:C570))</f>
        <v>36.946550000000002</v>
      </c>
      <c r="G563" s="13">
        <f>MAX(AVERAGE(C563:C565),AVERAGE(C564:C566),AVERAGE(C565:C567),AVERAGE(C566:C568),AVERAGE(C567:C569),AVERAGE(C568:C570))</f>
        <v>38.276100000000007</v>
      </c>
      <c r="H563" s="13">
        <f>MAX(AVERAGE(C563:C564),AVERAGE(C564:C565),AVERAGE(C565:C566),AVERAGE(C566:C567),AVERAGE(C567:C568),AVERAGE(C568:C569),AVERAGE(C569:C570))</f>
        <v>39.551400000000001</v>
      </c>
    </row>
    <row r="564" spans="1:8" x14ac:dyDescent="0.35">
      <c r="A564" s="14">
        <v>43656</v>
      </c>
      <c r="B564" s="15">
        <v>13</v>
      </c>
      <c r="C564" s="16">
        <v>29.6675</v>
      </c>
      <c r="D564" s="14">
        <v>43656</v>
      </c>
      <c r="E564" s="15">
        <v>13</v>
      </c>
    </row>
    <row r="565" spans="1:8" x14ac:dyDescent="0.35">
      <c r="A565" s="14">
        <v>43656</v>
      </c>
      <c r="B565" s="15">
        <v>14</v>
      </c>
      <c r="C565" s="16">
        <v>33.599400000000003</v>
      </c>
      <c r="D565" s="14">
        <v>43656</v>
      </c>
      <c r="E565" s="15">
        <v>14</v>
      </c>
    </row>
    <row r="566" spans="1:8" x14ac:dyDescent="0.35">
      <c r="A566" s="14">
        <v>43656</v>
      </c>
      <c r="B566" s="15">
        <v>15</v>
      </c>
      <c r="C566" s="16">
        <v>31.448399999999999</v>
      </c>
      <c r="D566" s="14">
        <v>43656</v>
      </c>
      <c r="E566" s="15">
        <v>15</v>
      </c>
    </row>
    <row r="567" spans="1:8" x14ac:dyDescent="0.35">
      <c r="A567" s="14">
        <v>43656</v>
      </c>
      <c r="B567" s="15">
        <v>16</v>
      </c>
      <c r="C567" s="16">
        <v>32.957900000000002</v>
      </c>
      <c r="D567" s="14">
        <v>43656</v>
      </c>
      <c r="E567" s="15">
        <v>16</v>
      </c>
    </row>
    <row r="568" spans="1:8" x14ac:dyDescent="0.35">
      <c r="A568" s="14">
        <v>43656</v>
      </c>
      <c r="B568" s="15">
        <v>17</v>
      </c>
      <c r="C568" s="16">
        <v>35.725499999999997</v>
      </c>
      <c r="D568" s="14">
        <v>43656</v>
      </c>
      <c r="E568" s="15">
        <v>17</v>
      </c>
    </row>
    <row r="569" spans="1:8" x14ac:dyDescent="0.35">
      <c r="A569" s="14">
        <v>43656</v>
      </c>
      <c r="B569" s="15">
        <v>18</v>
      </c>
      <c r="C569" s="16">
        <v>36.665100000000002</v>
      </c>
      <c r="D569" s="14">
        <v>43656</v>
      </c>
      <c r="E569" s="15">
        <v>18</v>
      </c>
    </row>
    <row r="570" spans="1:8" x14ac:dyDescent="0.35">
      <c r="A570" s="14">
        <v>43656</v>
      </c>
      <c r="B570" s="15">
        <v>19</v>
      </c>
      <c r="C570" s="16">
        <v>42.4377</v>
      </c>
      <c r="D570" s="14">
        <v>43656</v>
      </c>
      <c r="E570" s="15">
        <v>19</v>
      </c>
    </row>
    <row r="571" spans="1:8" x14ac:dyDescent="0.35">
      <c r="A571" s="14">
        <v>43657</v>
      </c>
      <c r="B571" s="15">
        <v>12</v>
      </c>
      <c r="C571" s="16">
        <v>29.546299999999999</v>
      </c>
      <c r="D571" s="14">
        <v>43657</v>
      </c>
      <c r="E571" s="15">
        <v>12</v>
      </c>
      <c r="F571" s="13">
        <f>MAX(AVERAGE(C571:C574),AVERAGE(C572:C575),AVERAGE(C573:C576),AVERAGE(C574:C577),AVERAGE(C575:C578))</f>
        <v>43.893699999999995</v>
      </c>
      <c r="G571" s="13">
        <f>MAX(AVERAGE(C571:C573),AVERAGE(C572:C574),AVERAGE(C573:C575),AVERAGE(C574:C576),AVERAGE(C575:C577),AVERAGE(C576:C578))</f>
        <v>45.3367</v>
      </c>
      <c r="H571" s="13">
        <f>MAX(AVERAGE(C571:C572),AVERAGE(C572:C573),AVERAGE(C573:C574),AVERAGE(C574:C575),AVERAGE(C575:C576),AVERAGE(C576:C577),AVERAGE(C577:C578))</f>
        <v>47.822199999999995</v>
      </c>
    </row>
    <row r="572" spans="1:8" x14ac:dyDescent="0.35">
      <c r="A572" s="14">
        <v>43657</v>
      </c>
      <c r="B572" s="15">
        <v>13</v>
      </c>
      <c r="C572" s="16">
        <v>32.705500000000001</v>
      </c>
      <c r="D572" s="14">
        <v>43657</v>
      </c>
      <c r="E572" s="15">
        <v>13</v>
      </c>
    </row>
    <row r="573" spans="1:8" x14ac:dyDescent="0.35">
      <c r="A573" s="14">
        <v>43657</v>
      </c>
      <c r="B573" s="15">
        <v>14</v>
      </c>
      <c r="C573" s="16">
        <v>35.2057</v>
      </c>
      <c r="D573" s="14">
        <v>43657</v>
      </c>
      <c r="E573" s="15">
        <v>14</v>
      </c>
      <c r="H573" s="13"/>
    </row>
    <row r="574" spans="1:8" x14ac:dyDescent="0.35">
      <c r="A574" s="14">
        <v>43657</v>
      </c>
      <c r="B574" s="15">
        <v>15</v>
      </c>
      <c r="C574" s="16">
        <v>38.108899999999998</v>
      </c>
      <c r="D574" s="14">
        <v>43657</v>
      </c>
      <c r="E574" s="15">
        <v>15</v>
      </c>
    </row>
    <row r="575" spans="1:8" x14ac:dyDescent="0.35">
      <c r="A575" s="14">
        <v>43657</v>
      </c>
      <c r="B575" s="15">
        <v>16</v>
      </c>
      <c r="C575" s="16">
        <v>39.564700000000002</v>
      </c>
      <c r="D575" s="14">
        <v>43657</v>
      </c>
      <c r="E575" s="15">
        <v>16</v>
      </c>
    </row>
    <row r="576" spans="1:8" x14ac:dyDescent="0.35">
      <c r="A576" s="14">
        <v>43657</v>
      </c>
      <c r="B576" s="15">
        <v>17</v>
      </c>
      <c r="C576" s="16">
        <v>40.365699999999997</v>
      </c>
      <c r="D576" s="14">
        <v>43657</v>
      </c>
      <c r="E576" s="15">
        <v>17</v>
      </c>
    </row>
    <row r="577" spans="1:8" x14ac:dyDescent="0.35">
      <c r="A577" s="14">
        <v>43657</v>
      </c>
      <c r="B577" s="15">
        <v>18</v>
      </c>
      <c r="C577" s="16">
        <v>42.307600000000001</v>
      </c>
      <c r="D577" s="14">
        <v>43657</v>
      </c>
      <c r="E577" s="15">
        <v>18</v>
      </c>
    </row>
    <row r="578" spans="1:8" x14ac:dyDescent="0.35">
      <c r="A578" s="14">
        <v>43657</v>
      </c>
      <c r="B578" s="15">
        <v>19</v>
      </c>
      <c r="C578" s="16">
        <v>53.336799999999997</v>
      </c>
      <c r="D578" s="14">
        <v>43657</v>
      </c>
      <c r="E578" s="15">
        <v>19</v>
      </c>
    </row>
    <row r="579" spans="1:8" x14ac:dyDescent="0.35">
      <c r="A579" s="14">
        <v>43658</v>
      </c>
      <c r="B579" s="15">
        <v>12</v>
      </c>
      <c r="C579" s="16">
        <v>31.9115</v>
      </c>
      <c r="D579" s="14">
        <v>43658</v>
      </c>
      <c r="E579" s="15">
        <v>12</v>
      </c>
      <c r="F579" s="13">
        <f>MAX(AVERAGE(C579:C582),AVERAGE(C580:C583),AVERAGE(C581:C584),AVERAGE(C582:C585),AVERAGE(C583:C586))</f>
        <v>52.417024999999995</v>
      </c>
      <c r="G579" s="13">
        <f>MAX(AVERAGE(C579:C581),AVERAGE(C580:C582),AVERAGE(C581:C583),AVERAGE(C582:C584),AVERAGE(C583:C585),AVERAGE(C584:C586))</f>
        <v>55.083166666666664</v>
      </c>
      <c r="H579" s="13">
        <f>MAX(AVERAGE(C579:C580),AVERAGE(C580:C581),AVERAGE(C581:C582),AVERAGE(C582:C583),AVERAGE(C583:C584),AVERAGE(C584:C585),AVERAGE(C585:C586))</f>
        <v>57.467799999999997</v>
      </c>
    </row>
    <row r="580" spans="1:8" x14ac:dyDescent="0.35">
      <c r="A580" s="14">
        <v>43658</v>
      </c>
      <c r="B580" s="15">
        <v>13</v>
      </c>
      <c r="C580" s="16">
        <v>37.742899999999999</v>
      </c>
      <c r="D580" s="14">
        <v>43658</v>
      </c>
      <c r="E580" s="15">
        <v>13</v>
      </c>
    </row>
    <row r="581" spans="1:8" x14ac:dyDescent="0.35">
      <c r="A581" s="14">
        <v>43658</v>
      </c>
      <c r="B581" s="15">
        <v>14</v>
      </c>
      <c r="C581" s="16">
        <v>41.363399999999999</v>
      </c>
      <c r="D581" s="14">
        <v>43658</v>
      </c>
      <c r="E581" s="15">
        <v>14</v>
      </c>
    </row>
    <row r="582" spans="1:8" x14ac:dyDescent="0.35">
      <c r="A582" s="14">
        <v>43658</v>
      </c>
      <c r="B582" s="15">
        <v>15</v>
      </c>
      <c r="C582" s="16">
        <v>42.784399999999998</v>
      </c>
      <c r="D582" s="14">
        <v>43658</v>
      </c>
      <c r="E582" s="15">
        <v>15</v>
      </c>
    </row>
    <row r="583" spans="1:8" x14ac:dyDescent="0.35">
      <c r="A583" s="14">
        <v>43658</v>
      </c>
      <c r="B583" s="15">
        <v>16</v>
      </c>
      <c r="C583" s="16">
        <v>44.418599999999998</v>
      </c>
      <c r="D583" s="14">
        <v>43658</v>
      </c>
      <c r="E583" s="15">
        <v>16</v>
      </c>
    </row>
    <row r="584" spans="1:8" x14ac:dyDescent="0.35">
      <c r="A584" s="14">
        <v>43658</v>
      </c>
      <c r="B584" s="15">
        <v>17</v>
      </c>
      <c r="C584" s="16">
        <v>50.313899999999997</v>
      </c>
      <c r="D584" s="14">
        <v>43658</v>
      </c>
      <c r="E584" s="15">
        <v>17</v>
      </c>
    </row>
    <row r="585" spans="1:8" x14ac:dyDescent="0.35">
      <c r="A585" s="14">
        <v>43658</v>
      </c>
      <c r="B585" s="15">
        <v>18</v>
      </c>
      <c r="C585" s="16">
        <v>51.294199999999996</v>
      </c>
      <c r="D585" s="14">
        <v>43658</v>
      </c>
      <c r="E585" s="15">
        <v>18</v>
      </c>
    </row>
    <row r="586" spans="1:8" x14ac:dyDescent="0.35">
      <c r="A586" s="14">
        <v>43658</v>
      </c>
      <c r="B586" s="15">
        <v>19</v>
      </c>
      <c r="C586" s="16">
        <v>63.641399999999997</v>
      </c>
      <c r="D586" s="14">
        <v>43658</v>
      </c>
      <c r="E586" s="15">
        <v>19</v>
      </c>
    </row>
    <row r="587" spans="1:8" x14ac:dyDescent="0.35">
      <c r="A587" s="14">
        <v>43659</v>
      </c>
      <c r="B587" s="15">
        <v>12</v>
      </c>
      <c r="C587" s="16">
        <v>28.761199999999999</v>
      </c>
      <c r="D587" s="14">
        <v>43659</v>
      </c>
      <c r="E587" s="15">
        <v>12</v>
      </c>
      <c r="F587" s="13">
        <f>MAX(AVERAGE(C587:C590),AVERAGE(C588:C591),AVERAGE(C589:C592),AVERAGE(C590:C593),AVERAGE(C591:C594))</f>
        <v>49.109000000000002</v>
      </c>
      <c r="G587" s="13">
        <f>MAX(AVERAGE(C587:C589),AVERAGE(C588:C590),AVERAGE(C589:C591),AVERAGE(C590:C592),AVERAGE(C591:C593),AVERAGE(C592:C594))</f>
        <v>51.802300000000002</v>
      </c>
      <c r="H587" s="13">
        <f>MAX(AVERAGE(C587:C588),AVERAGE(C588:C589),AVERAGE(C589:C590),AVERAGE(C590:C591),AVERAGE(C591:C592),AVERAGE(C592:C593),AVERAGE(C593:C594))</f>
        <v>54.535849999999996</v>
      </c>
    </row>
    <row r="588" spans="1:8" x14ac:dyDescent="0.35">
      <c r="A588" s="14">
        <v>43659</v>
      </c>
      <c r="B588" s="15">
        <v>13</v>
      </c>
      <c r="C588" s="16">
        <v>31.571400000000001</v>
      </c>
      <c r="D588" s="14">
        <v>43659</v>
      </c>
      <c r="E588" s="15">
        <v>13</v>
      </c>
    </row>
    <row r="589" spans="1:8" x14ac:dyDescent="0.35">
      <c r="A589" s="14">
        <v>43659</v>
      </c>
      <c r="B589" s="15">
        <v>14</v>
      </c>
      <c r="C589" s="16">
        <v>33.663699999999999</v>
      </c>
      <c r="D589" s="14">
        <v>43659</v>
      </c>
      <c r="E589" s="15">
        <v>14</v>
      </c>
      <c r="H589" s="13"/>
    </row>
    <row r="590" spans="1:8" x14ac:dyDescent="0.35">
      <c r="A590" s="14">
        <v>43659</v>
      </c>
      <c r="B590" s="15">
        <v>15</v>
      </c>
      <c r="C590" s="16">
        <v>37.083399999999997</v>
      </c>
      <c r="D590" s="14">
        <v>43659</v>
      </c>
      <c r="E590" s="15">
        <v>15</v>
      </c>
    </row>
    <row r="591" spans="1:8" x14ac:dyDescent="0.35">
      <c r="A591" s="14">
        <v>43659</v>
      </c>
      <c r="B591" s="15">
        <v>16</v>
      </c>
      <c r="C591" s="16">
        <v>41.0291</v>
      </c>
      <c r="D591" s="14">
        <v>43659</v>
      </c>
      <c r="E591" s="15">
        <v>16</v>
      </c>
    </row>
    <row r="592" spans="1:8" x14ac:dyDescent="0.35">
      <c r="A592" s="14">
        <v>43659</v>
      </c>
      <c r="B592" s="15">
        <v>17</v>
      </c>
      <c r="C592" s="16">
        <v>46.3352</v>
      </c>
      <c r="D592" s="14">
        <v>43659</v>
      </c>
      <c r="E592" s="15">
        <v>17</v>
      </c>
    </row>
    <row r="593" spans="1:8" x14ac:dyDescent="0.35">
      <c r="A593" s="14">
        <v>43659</v>
      </c>
      <c r="B593" s="15">
        <v>18</v>
      </c>
      <c r="C593" s="16">
        <v>49.057699999999997</v>
      </c>
      <c r="D593" s="14">
        <v>43659</v>
      </c>
      <c r="E593" s="15">
        <v>18</v>
      </c>
    </row>
    <row r="594" spans="1:8" x14ac:dyDescent="0.35">
      <c r="A594" s="14">
        <v>43659</v>
      </c>
      <c r="B594" s="15">
        <v>19</v>
      </c>
      <c r="C594" s="16">
        <v>60.014000000000003</v>
      </c>
      <c r="D594" s="14">
        <v>43659</v>
      </c>
      <c r="E594" s="15">
        <v>19</v>
      </c>
    </row>
    <row r="595" spans="1:8" x14ac:dyDescent="0.35">
      <c r="A595" s="14">
        <v>43660</v>
      </c>
      <c r="B595" s="15">
        <v>12</v>
      </c>
      <c r="C595" s="16">
        <v>25.599799999999998</v>
      </c>
      <c r="D595" s="14">
        <v>43660</v>
      </c>
      <c r="E595" s="15">
        <v>12</v>
      </c>
      <c r="F595" s="13">
        <f>MAX(AVERAGE(C595:C598),AVERAGE(C596:C599),AVERAGE(C597:C600),AVERAGE(C598:C601),AVERAGE(C599:C602))</f>
        <v>40.575775</v>
      </c>
      <c r="G595" s="13">
        <f>MAX(AVERAGE(C595:C597),AVERAGE(C596:C598),AVERAGE(C597:C599),AVERAGE(C598:C600),AVERAGE(C599:C601),AVERAGE(C600:C602))</f>
        <v>42.302</v>
      </c>
      <c r="H595" s="13">
        <f>MAX(AVERAGE(C595:C596),AVERAGE(C596:C597),AVERAGE(C597:C598),AVERAGE(C598:C599),AVERAGE(C599:C600),AVERAGE(C600:C601),AVERAGE(C601:C602))</f>
        <v>45.464550000000003</v>
      </c>
    </row>
    <row r="596" spans="1:8" x14ac:dyDescent="0.35">
      <c r="A596" s="14">
        <v>43660</v>
      </c>
      <c r="B596" s="15">
        <v>13</v>
      </c>
      <c r="C596" s="16">
        <v>29.011399999999998</v>
      </c>
      <c r="D596" s="14">
        <v>43660</v>
      </c>
      <c r="E596" s="15">
        <v>13</v>
      </c>
    </row>
    <row r="597" spans="1:8" x14ac:dyDescent="0.35">
      <c r="A597" s="14">
        <v>43660</v>
      </c>
      <c r="B597" s="15">
        <v>14</v>
      </c>
      <c r="C597" s="16">
        <v>30.535499999999999</v>
      </c>
      <c r="D597" s="14">
        <v>43660</v>
      </c>
      <c r="E597" s="15">
        <v>14</v>
      </c>
    </row>
    <row r="598" spans="1:8" x14ac:dyDescent="0.35">
      <c r="A598" s="14">
        <v>43660</v>
      </c>
      <c r="B598" s="15">
        <v>15</v>
      </c>
      <c r="C598" s="16">
        <v>32.215499999999999</v>
      </c>
      <c r="D598" s="14">
        <v>43660</v>
      </c>
      <c r="E598" s="15">
        <v>15</v>
      </c>
    </row>
    <row r="599" spans="1:8" x14ac:dyDescent="0.35">
      <c r="A599" s="14">
        <v>43660</v>
      </c>
      <c r="B599" s="15">
        <v>16</v>
      </c>
      <c r="C599" s="16">
        <v>35.397100000000002</v>
      </c>
      <c r="D599" s="14">
        <v>43660</v>
      </c>
      <c r="E599" s="15">
        <v>16</v>
      </c>
      <c r="H599" s="13"/>
    </row>
    <row r="600" spans="1:8" x14ac:dyDescent="0.35">
      <c r="A600" s="14">
        <v>43660</v>
      </c>
      <c r="B600" s="15">
        <v>17</v>
      </c>
      <c r="C600" s="16">
        <v>35.976900000000001</v>
      </c>
      <c r="D600" s="14">
        <v>43660</v>
      </c>
      <c r="E600" s="15">
        <v>17</v>
      </c>
    </row>
    <row r="601" spans="1:8" x14ac:dyDescent="0.35">
      <c r="A601" s="14">
        <v>43660</v>
      </c>
      <c r="B601" s="15">
        <v>18</v>
      </c>
      <c r="C601" s="16">
        <v>40.637</v>
      </c>
      <c r="D601" s="14">
        <v>43660</v>
      </c>
      <c r="E601" s="15">
        <v>18</v>
      </c>
    </row>
    <row r="602" spans="1:8" x14ac:dyDescent="0.35">
      <c r="A602" s="14">
        <v>43660</v>
      </c>
      <c r="B602" s="15">
        <v>19</v>
      </c>
      <c r="C602" s="16">
        <v>50.292099999999998</v>
      </c>
      <c r="D602" s="14">
        <v>43660</v>
      </c>
      <c r="E602" s="15">
        <v>19</v>
      </c>
    </row>
    <row r="603" spans="1:8" x14ac:dyDescent="0.35">
      <c r="A603" s="14">
        <v>43661</v>
      </c>
      <c r="B603" s="15">
        <v>12</v>
      </c>
      <c r="C603" s="16">
        <v>30.898499999999999</v>
      </c>
      <c r="D603" s="14">
        <v>43661</v>
      </c>
      <c r="E603" s="15">
        <v>12</v>
      </c>
      <c r="F603" s="13">
        <f>MAX(AVERAGE(C603:C606),AVERAGE(C604:C607),AVERAGE(C605:C608),AVERAGE(C606:C609),AVERAGE(C607:C610))</f>
        <v>50.633049999999997</v>
      </c>
      <c r="G603" s="13">
        <f>MAX(AVERAGE(C603:C605),AVERAGE(C604:C606),AVERAGE(C605:C607),AVERAGE(C606:C608),AVERAGE(C607:C609),AVERAGE(C608:C610))</f>
        <v>54.067500000000003</v>
      </c>
      <c r="H603" s="13">
        <f>MAX(AVERAGE(C603:C604),AVERAGE(C604:C605),AVERAGE(C605:C606),AVERAGE(C606:C607),AVERAGE(C607:C608),AVERAGE(C608:C609),AVERAGE(C609:C610))</f>
        <v>56.351849999999999</v>
      </c>
    </row>
    <row r="604" spans="1:8" x14ac:dyDescent="0.35">
      <c r="A604" s="14">
        <v>43661</v>
      </c>
      <c r="B604" s="15">
        <v>13</v>
      </c>
      <c r="C604" s="16">
        <v>35.3947</v>
      </c>
      <c r="D604" s="14">
        <v>43661</v>
      </c>
      <c r="E604" s="15">
        <v>13</v>
      </c>
    </row>
    <row r="605" spans="1:8" x14ac:dyDescent="0.35">
      <c r="A605" s="14">
        <v>43661</v>
      </c>
      <c r="B605" s="15">
        <v>14</v>
      </c>
      <c r="C605" s="16">
        <v>37.301299999999998</v>
      </c>
      <c r="D605" s="14">
        <v>43661</v>
      </c>
      <c r="E605" s="15">
        <v>14</v>
      </c>
    </row>
    <row r="606" spans="1:8" x14ac:dyDescent="0.35">
      <c r="A606" s="14">
        <v>43661</v>
      </c>
      <c r="B606" s="15">
        <v>15</v>
      </c>
      <c r="C606" s="16">
        <v>38.999600000000001</v>
      </c>
      <c r="D606" s="14">
        <v>43661</v>
      </c>
      <c r="E606" s="15">
        <v>15</v>
      </c>
    </row>
    <row r="607" spans="1:8" x14ac:dyDescent="0.35">
      <c r="A607" s="14">
        <v>43661</v>
      </c>
      <c r="B607" s="15">
        <v>16</v>
      </c>
      <c r="C607" s="16">
        <v>40.329700000000003</v>
      </c>
      <c r="D607" s="14">
        <v>43661</v>
      </c>
      <c r="E607" s="15">
        <v>16</v>
      </c>
    </row>
    <row r="608" spans="1:8" x14ac:dyDescent="0.35">
      <c r="A608" s="14">
        <v>43661</v>
      </c>
      <c r="B608" s="15">
        <v>17</v>
      </c>
      <c r="C608" s="16">
        <v>49.498800000000003</v>
      </c>
      <c r="D608" s="14">
        <v>43661</v>
      </c>
      <c r="E608" s="15">
        <v>17</v>
      </c>
    </row>
    <row r="609" spans="1:8" x14ac:dyDescent="0.35">
      <c r="A609" s="14">
        <v>43661</v>
      </c>
      <c r="B609" s="15">
        <v>18</v>
      </c>
      <c r="C609" s="16">
        <v>50.152500000000003</v>
      </c>
      <c r="D609" s="14">
        <v>43661</v>
      </c>
      <c r="E609" s="15">
        <v>18</v>
      </c>
      <c r="H609" s="13"/>
    </row>
    <row r="610" spans="1:8" x14ac:dyDescent="0.35">
      <c r="A610" s="14">
        <v>43661</v>
      </c>
      <c r="B610" s="15">
        <v>19</v>
      </c>
      <c r="C610" s="16">
        <v>62.551200000000001</v>
      </c>
      <c r="D610" s="14">
        <v>43661</v>
      </c>
      <c r="E610" s="15">
        <v>19</v>
      </c>
    </row>
    <row r="611" spans="1:8" x14ac:dyDescent="0.35">
      <c r="A611" s="14">
        <v>43662</v>
      </c>
      <c r="B611" s="15">
        <v>12</v>
      </c>
      <c r="C611" s="16">
        <v>29.123000000000001</v>
      </c>
      <c r="D611" s="14">
        <v>43662</v>
      </c>
      <c r="E611" s="15">
        <v>12</v>
      </c>
      <c r="F611" s="13">
        <f>MAX(AVERAGE(C611:C614),AVERAGE(C612:C615),AVERAGE(C613:C616),AVERAGE(C614:C617),AVERAGE(C615:C618))</f>
        <v>43.091975000000005</v>
      </c>
      <c r="G611" s="13">
        <f>MAX(AVERAGE(C611:C613),AVERAGE(C612:C614),AVERAGE(C613:C615),AVERAGE(C614:C616),AVERAGE(C615:C617),AVERAGE(C616:C618))</f>
        <v>45.29999999999999</v>
      </c>
      <c r="H611" s="13">
        <f>MAX(AVERAGE(C611:C612),AVERAGE(C612:C613),AVERAGE(C613:C614),AVERAGE(C614:C615),AVERAGE(C615:C616),AVERAGE(C616:C617),AVERAGE(C617:C618))</f>
        <v>48.72025</v>
      </c>
    </row>
    <row r="612" spans="1:8" x14ac:dyDescent="0.35">
      <c r="A612" s="14">
        <v>43662</v>
      </c>
      <c r="B612" s="15">
        <v>13</v>
      </c>
      <c r="C612" s="16">
        <v>32.114400000000003</v>
      </c>
      <c r="D612" s="14">
        <v>43662</v>
      </c>
      <c r="E612" s="15">
        <v>13</v>
      </c>
    </row>
    <row r="613" spans="1:8" x14ac:dyDescent="0.35">
      <c r="A613" s="14">
        <v>43662</v>
      </c>
      <c r="B613" s="15">
        <v>14</v>
      </c>
      <c r="C613" s="16">
        <v>40.529800000000002</v>
      </c>
      <c r="D613" s="14">
        <v>43662</v>
      </c>
      <c r="E613" s="15">
        <v>14</v>
      </c>
    </row>
    <row r="614" spans="1:8" x14ac:dyDescent="0.35">
      <c r="A614" s="14">
        <v>43662</v>
      </c>
      <c r="B614" s="15">
        <v>15</v>
      </c>
      <c r="C614" s="16">
        <v>36.574300000000001</v>
      </c>
      <c r="D614" s="14">
        <v>43662</v>
      </c>
      <c r="E614" s="15">
        <v>15</v>
      </c>
    </row>
    <row r="615" spans="1:8" x14ac:dyDescent="0.35">
      <c r="A615" s="14">
        <v>43662</v>
      </c>
      <c r="B615" s="15">
        <v>16</v>
      </c>
      <c r="C615" s="16">
        <v>36.4679</v>
      </c>
      <c r="D615" s="14">
        <v>43662</v>
      </c>
      <c r="E615" s="15">
        <v>16</v>
      </c>
    </row>
    <row r="616" spans="1:8" x14ac:dyDescent="0.35">
      <c r="A616" s="14">
        <v>43662</v>
      </c>
      <c r="B616" s="15">
        <v>17</v>
      </c>
      <c r="C616" s="16">
        <v>38.459499999999998</v>
      </c>
      <c r="D616" s="14">
        <v>43662</v>
      </c>
      <c r="E616" s="15">
        <v>17</v>
      </c>
    </row>
    <row r="617" spans="1:8" x14ac:dyDescent="0.35">
      <c r="A617" s="14">
        <v>43662</v>
      </c>
      <c r="B617" s="15">
        <v>18</v>
      </c>
      <c r="C617" s="16">
        <v>43.488900000000001</v>
      </c>
      <c r="D617" s="14">
        <v>43662</v>
      </c>
      <c r="E617" s="15">
        <v>18</v>
      </c>
    </row>
    <row r="618" spans="1:8" x14ac:dyDescent="0.35">
      <c r="A618" s="14">
        <v>43662</v>
      </c>
      <c r="B618" s="15">
        <v>19</v>
      </c>
      <c r="C618" s="16">
        <v>53.951599999999999</v>
      </c>
      <c r="D618" s="14">
        <v>43662</v>
      </c>
      <c r="E618" s="15">
        <v>19</v>
      </c>
    </row>
    <row r="619" spans="1:8" x14ac:dyDescent="0.35">
      <c r="A619" s="14">
        <v>43663</v>
      </c>
      <c r="B619" s="15">
        <v>12</v>
      </c>
      <c r="C619" s="16">
        <v>25.798999999999999</v>
      </c>
      <c r="D619" s="14">
        <v>43663</v>
      </c>
      <c r="E619" s="15">
        <v>12</v>
      </c>
      <c r="F619" s="13">
        <f>MAX(AVERAGE(C619:C622),AVERAGE(C620:C623),AVERAGE(C621:C624),AVERAGE(C622:C625),AVERAGE(C623:C626))</f>
        <v>39.392949999999999</v>
      </c>
      <c r="G619" s="13">
        <f>MAX(AVERAGE(C619:C621),AVERAGE(C620:C622),AVERAGE(C621:C623),AVERAGE(C622:C624),AVERAGE(C623:C625),AVERAGE(C624:C626))</f>
        <v>41.222700000000003</v>
      </c>
      <c r="H619" s="13">
        <f>MAX(AVERAGE(C619:C620),AVERAGE(C620:C621),AVERAGE(C621:C622),AVERAGE(C622:C623),AVERAGE(C623:C624),AVERAGE(C624:C625),AVERAGE(C625:C626))</f>
        <v>43.296999999999997</v>
      </c>
    </row>
    <row r="620" spans="1:8" x14ac:dyDescent="0.35">
      <c r="A620" s="14">
        <v>43663</v>
      </c>
      <c r="B620" s="15">
        <v>13</v>
      </c>
      <c r="C620" s="16">
        <v>26.963999999999999</v>
      </c>
      <c r="D620" s="14">
        <v>43663</v>
      </c>
      <c r="E620" s="15">
        <v>13</v>
      </c>
    </row>
    <row r="621" spans="1:8" x14ac:dyDescent="0.35">
      <c r="A621" s="14">
        <v>43663</v>
      </c>
      <c r="B621" s="15">
        <v>14</v>
      </c>
      <c r="C621" s="16">
        <v>31.9542</v>
      </c>
      <c r="D621" s="14">
        <v>43663</v>
      </c>
      <c r="E621" s="15">
        <v>14</v>
      </c>
    </row>
    <row r="622" spans="1:8" x14ac:dyDescent="0.35">
      <c r="A622" s="14">
        <v>43663</v>
      </c>
      <c r="B622" s="15">
        <v>15</v>
      </c>
      <c r="C622" s="16">
        <v>30.910699999999999</v>
      </c>
      <c r="D622" s="14">
        <v>43663</v>
      </c>
      <c r="E622" s="15">
        <v>15</v>
      </c>
    </row>
    <row r="623" spans="1:8" x14ac:dyDescent="0.35">
      <c r="A623" s="14">
        <v>43663</v>
      </c>
      <c r="B623" s="15">
        <v>16</v>
      </c>
      <c r="C623" s="16">
        <v>33.903700000000001</v>
      </c>
      <c r="D623" s="14">
        <v>43663</v>
      </c>
      <c r="E623" s="15">
        <v>16</v>
      </c>
      <c r="H623" s="13"/>
    </row>
    <row r="624" spans="1:8" x14ac:dyDescent="0.35">
      <c r="A624" s="14">
        <v>43663</v>
      </c>
      <c r="B624" s="15">
        <v>17</v>
      </c>
      <c r="C624" s="16">
        <v>37.074100000000001</v>
      </c>
      <c r="D624" s="14">
        <v>43663</v>
      </c>
      <c r="E624" s="15">
        <v>17</v>
      </c>
    </row>
    <row r="625" spans="1:8" x14ac:dyDescent="0.35">
      <c r="A625" s="14">
        <v>43663</v>
      </c>
      <c r="B625" s="15">
        <v>18</v>
      </c>
      <c r="C625" s="16">
        <v>39.025300000000001</v>
      </c>
      <c r="D625" s="14">
        <v>43663</v>
      </c>
      <c r="E625" s="15">
        <v>18</v>
      </c>
    </row>
    <row r="626" spans="1:8" x14ac:dyDescent="0.35">
      <c r="A626" s="14">
        <v>43663</v>
      </c>
      <c r="B626" s="15">
        <v>19</v>
      </c>
      <c r="C626" s="16">
        <v>47.5687</v>
      </c>
      <c r="D626" s="14">
        <v>43663</v>
      </c>
      <c r="E626" s="15">
        <v>19</v>
      </c>
    </row>
    <row r="627" spans="1:8" x14ac:dyDescent="0.35">
      <c r="A627" s="14">
        <v>43664</v>
      </c>
      <c r="B627" s="15">
        <v>12</v>
      </c>
      <c r="C627" s="16">
        <v>22.324999999999999</v>
      </c>
      <c r="D627" s="14">
        <v>43664</v>
      </c>
      <c r="E627" s="15">
        <v>12</v>
      </c>
      <c r="F627" s="13">
        <f>MAX(AVERAGE(C627:C630),AVERAGE(C628:C631),AVERAGE(C629:C632),AVERAGE(C630:C633),AVERAGE(C631:C634))</f>
        <v>35.737774999999999</v>
      </c>
      <c r="G627" s="13">
        <f>MAX(AVERAGE(C627:C629),AVERAGE(C628:C630),AVERAGE(C629:C631),AVERAGE(C630:C632),AVERAGE(C631:C633),AVERAGE(C632:C634))</f>
        <v>37.169666666666664</v>
      </c>
      <c r="H627" s="13">
        <f>MAX(AVERAGE(C627:C628),AVERAGE(C628:C629),AVERAGE(C629:C630),AVERAGE(C630:C631),AVERAGE(C631:C632),AVERAGE(C632:C633),AVERAGE(C633:C634))</f>
        <v>39.082750000000004</v>
      </c>
    </row>
    <row r="628" spans="1:8" x14ac:dyDescent="0.35">
      <c r="A628" s="14">
        <v>43664</v>
      </c>
      <c r="B628" s="15">
        <v>13</v>
      </c>
      <c r="C628" s="16">
        <v>25.2408</v>
      </c>
      <c r="D628" s="14">
        <v>43664</v>
      </c>
      <c r="E628" s="15">
        <v>13</v>
      </c>
    </row>
    <row r="629" spans="1:8" x14ac:dyDescent="0.35">
      <c r="A629" s="14">
        <v>43664</v>
      </c>
      <c r="B629" s="15">
        <v>14</v>
      </c>
      <c r="C629" s="16">
        <v>30.481100000000001</v>
      </c>
      <c r="D629" s="14">
        <v>43664</v>
      </c>
      <c r="E629" s="15">
        <v>14</v>
      </c>
    </row>
    <row r="630" spans="1:8" x14ac:dyDescent="0.35">
      <c r="A630" s="14">
        <v>43664</v>
      </c>
      <c r="B630" s="15">
        <v>15</v>
      </c>
      <c r="C630" s="16">
        <v>28.971</v>
      </c>
      <c r="D630" s="14">
        <v>43664</v>
      </c>
      <c r="E630" s="15">
        <v>15</v>
      </c>
    </row>
    <row r="631" spans="1:8" x14ac:dyDescent="0.35">
      <c r="A631" s="14">
        <v>43664</v>
      </c>
      <c r="B631" s="15">
        <v>16</v>
      </c>
      <c r="C631" s="16">
        <v>31.4421</v>
      </c>
      <c r="D631" s="14">
        <v>43664</v>
      </c>
      <c r="E631" s="15">
        <v>16</v>
      </c>
    </row>
    <row r="632" spans="1:8" x14ac:dyDescent="0.35">
      <c r="A632" s="14">
        <v>43664</v>
      </c>
      <c r="B632" s="15">
        <v>17</v>
      </c>
      <c r="C632" s="16">
        <v>33.343499999999999</v>
      </c>
      <c r="D632" s="14">
        <v>43664</v>
      </c>
      <c r="E632" s="15">
        <v>17</v>
      </c>
    </row>
    <row r="633" spans="1:8" x14ac:dyDescent="0.35">
      <c r="A633" s="14">
        <v>43664</v>
      </c>
      <c r="B633" s="15">
        <v>18</v>
      </c>
      <c r="C633" s="16">
        <v>36.164200000000001</v>
      </c>
      <c r="D633" s="14">
        <v>43664</v>
      </c>
      <c r="E633" s="15">
        <v>18</v>
      </c>
    </row>
    <row r="634" spans="1:8" x14ac:dyDescent="0.35">
      <c r="A634" s="14">
        <v>43664</v>
      </c>
      <c r="B634" s="15">
        <v>19</v>
      </c>
      <c r="C634" s="16">
        <v>42.001300000000001</v>
      </c>
      <c r="D634" s="14">
        <v>43664</v>
      </c>
      <c r="E634" s="15">
        <v>19</v>
      </c>
    </row>
    <row r="635" spans="1:8" x14ac:dyDescent="0.35">
      <c r="A635" s="14">
        <v>43665</v>
      </c>
      <c r="B635" s="15">
        <v>12</v>
      </c>
      <c r="C635" s="16">
        <v>24.2895</v>
      </c>
      <c r="D635" s="14">
        <v>43665</v>
      </c>
      <c r="E635" s="15">
        <v>12</v>
      </c>
      <c r="F635" s="13">
        <f>MAX(AVERAGE(C635:C638),AVERAGE(C636:C639),AVERAGE(C637:C640),AVERAGE(C638:C641),AVERAGE(C639:C642))</f>
        <v>35.633099999999999</v>
      </c>
      <c r="G635" s="13">
        <f>MAX(AVERAGE(C635:C637),AVERAGE(C636:C638),AVERAGE(C637:C639),AVERAGE(C638:C640),AVERAGE(C639:C641),AVERAGE(C640:C642))</f>
        <v>36.877466666666663</v>
      </c>
      <c r="H635" s="13">
        <f>MAX(AVERAGE(C635:C636),AVERAGE(C636:C637),AVERAGE(C637:C638),AVERAGE(C638:C639),AVERAGE(C639:C640),AVERAGE(C640:C641),AVERAGE(C641:C642))</f>
        <v>39.359849999999994</v>
      </c>
    </row>
    <row r="636" spans="1:8" x14ac:dyDescent="0.35">
      <c r="A636" s="14">
        <v>43665</v>
      </c>
      <c r="B636" s="15">
        <v>13</v>
      </c>
      <c r="C636" s="16">
        <v>28.4345</v>
      </c>
      <c r="D636" s="14">
        <v>43665</v>
      </c>
      <c r="E636" s="15">
        <v>13</v>
      </c>
    </row>
    <row r="637" spans="1:8" x14ac:dyDescent="0.35">
      <c r="A637" s="14">
        <v>43665</v>
      </c>
      <c r="B637" s="15">
        <v>14</v>
      </c>
      <c r="C637" s="16">
        <v>30.6724</v>
      </c>
      <c r="D637" s="14">
        <v>43665</v>
      </c>
      <c r="E637" s="15">
        <v>14</v>
      </c>
      <c r="H637" s="13"/>
    </row>
    <row r="638" spans="1:8" x14ac:dyDescent="0.35">
      <c r="A638" s="14">
        <v>43665</v>
      </c>
      <c r="B638" s="15">
        <v>15</v>
      </c>
      <c r="C638" s="16">
        <v>31.125499999999999</v>
      </c>
      <c r="D638" s="14">
        <v>43665</v>
      </c>
      <c r="E638" s="15">
        <v>15</v>
      </c>
    </row>
    <row r="639" spans="1:8" x14ac:dyDescent="0.35">
      <c r="A639" s="14">
        <v>43665</v>
      </c>
      <c r="B639" s="15">
        <v>16</v>
      </c>
      <c r="C639" s="16">
        <v>31.9</v>
      </c>
      <c r="D639" s="14">
        <v>43665</v>
      </c>
      <c r="E639" s="15">
        <v>16</v>
      </c>
    </row>
    <row r="640" spans="1:8" x14ac:dyDescent="0.35">
      <c r="A640" s="14">
        <v>43665</v>
      </c>
      <c r="B640" s="15">
        <v>17</v>
      </c>
      <c r="C640" s="16">
        <v>31.912700000000001</v>
      </c>
      <c r="D640" s="14">
        <v>43665</v>
      </c>
      <c r="E640" s="15">
        <v>17</v>
      </c>
    </row>
    <row r="641" spans="1:8" x14ac:dyDescent="0.35">
      <c r="A641" s="14">
        <v>43665</v>
      </c>
      <c r="B641" s="15">
        <v>18</v>
      </c>
      <c r="C641" s="16">
        <v>36.592399999999998</v>
      </c>
      <c r="D641" s="14">
        <v>43665</v>
      </c>
      <c r="E641" s="15">
        <v>18</v>
      </c>
    </row>
    <row r="642" spans="1:8" x14ac:dyDescent="0.35">
      <c r="A642" s="14">
        <v>43665</v>
      </c>
      <c r="B642" s="15">
        <v>19</v>
      </c>
      <c r="C642" s="16">
        <v>42.127299999999998</v>
      </c>
      <c r="D642" s="14">
        <v>43665</v>
      </c>
      <c r="E642" s="15">
        <v>19</v>
      </c>
    </row>
    <row r="643" spans="1:8" x14ac:dyDescent="0.35">
      <c r="A643" s="14">
        <v>43666</v>
      </c>
      <c r="B643" s="15">
        <v>12</v>
      </c>
      <c r="C643" s="16">
        <v>17.1754</v>
      </c>
      <c r="D643" s="14">
        <v>43666</v>
      </c>
      <c r="E643" s="15">
        <v>12</v>
      </c>
      <c r="F643" s="13">
        <f>MAX(AVERAGE(C643:C646),AVERAGE(C644:C647),AVERAGE(C645:C648),AVERAGE(C646:C649),AVERAGE(C647:C650))</f>
        <v>32.551000000000002</v>
      </c>
      <c r="G643" s="13">
        <f>MAX(AVERAGE(C643:C645),AVERAGE(C644:C646),AVERAGE(C645:C647),AVERAGE(C646:C648),AVERAGE(C647:C649),AVERAGE(C648:C650))</f>
        <v>33.800066666666666</v>
      </c>
      <c r="H643" s="13">
        <f>MAX(AVERAGE(C643:C644),AVERAGE(C644:C645),AVERAGE(C645:C646),AVERAGE(C646:C647),AVERAGE(C647:C648),AVERAGE(C648:C649),AVERAGE(C649:C650))</f>
        <v>35.803600000000003</v>
      </c>
    </row>
    <row r="644" spans="1:8" x14ac:dyDescent="0.35">
      <c r="A644" s="14">
        <v>43666</v>
      </c>
      <c r="B644" s="15">
        <v>13</v>
      </c>
      <c r="C644" s="16">
        <v>21.148499999999999</v>
      </c>
      <c r="D644" s="14">
        <v>43666</v>
      </c>
      <c r="E644" s="15">
        <v>13</v>
      </c>
    </row>
    <row r="645" spans="1:8" x14ac:dyDescent="0.35">
      <c r="A645" s="14">
        <v>43666</v>
      </c>
      <c r="B645" s="15">
        <v>14</v>
      </c>
      <c r="C645" s="16">
        <v>23.6754</v>
      </c>
      <c r="D645" s="14">
        <v>43666</v>
      </c>
      <c r="E645" s="15">
        <v>14</v>
      </c>
    </row>
    <row r="646" spans="1:8" x14ac:dyDescent="0.35">
      <c r="A646" s="14">
        <v>43666</v>
      </c>
      <c r="B646" s="15">
        <v>15</v>
      </c>
      <c r="C646" s="16">
        <v>25.482500000000002</v>
      </c>
      <c r="D646" s="14">
        <v>43666</v>
      </c>
      <c r="E646" s="15">
        <v>15</v>
      </c>
    </row>
    <row r="647" spans="1:8" x14ac:dyDescent="0.35">
      <c r="A647" s="14">
        <v>43666</v>
      </c>
      <c r="B647" s="15">
        <v>16</v>
      </c>
      <c r="C647" s="16">
        <v>28.803799999999999</v>
      </c>
      <c r="D647" s="14">
        <v>43666</v>
      </c>
      <c r="E647" s="15">
        <v>16</v>
      </c>
      <c r="H647" s="13"/>
    </row>
    <row r="648" spans="1:8" x14ac:dyDescent="0.35">
      <c r="A648" s="14">
        <v>43666</v>
      </c>
      <c r="B648" s="15">
        <v>17</v>
      </c>
      <c r="C648" s="16">
        <v>29.792999999999999</v>
      </c>
      <c r="D648" s="14">
        <v>43666</v>
      </c>
      <c r="E648" s="15">
        <v>17</v>
      </c>
    </row>
    <row r="649" spans="1:8" x14ac:dyDescent="0.35">
      <c r="A649" s="14">
        <v>43666</v>
      </c>
      <c r="B649" s="15">
        <v>18</v>
      </c>
      <c r="C649" s="16">
        <v>32.201900000000002</v>
      </c>
      <c r="D649" s="14">
        <v>43666</v>
      </c>
      <c r="E649" s="15">
        <v>18</v>
      </c>
    </row>
    <row r="650" spans="1:8" x14ac:dyDescent="0.35">
      <c r="A650" s="14">
        <v>43666</v>
      </c>
      <c r="B650" s="15">
        <v>19</v>
      </c>
      <c r="C650" s="16">
        <v>39.405299999999997</v>
      </c>
      <c r="D650" s="14">
        <v>43666</v>
      </c>
      <c r="E650" s="15">
        <v>19</v>
      </c>
    </row>
    <row r="651" spans="1:8" x14ac:dyDescent="0.35">
      <c r="A651" s="14">
        <v>43667</v>
      </c>
      <c r="B651" s="15">
        <v>12</v>
      </c>
      <c r="C651" s="16">
        <v>20.370699999999999</v>
      </c>
      <c r="D651" s="14">
        <v>43667</v>
      </c>
      <c r="E651" s="15">
        <v>12</v>
      </c>
      <c r="F651" s="13">
        <f>MAX(AVERAGE(C651:C654),AVERAGE(C652:C655),AVERAGE(C653:C656),AVERAGE(C654:C657),AVERAGE(C655:C658))</f>
        <v>38.582400000000007</v>
      </c>
      <c r="G651" s="13">
        <f>MAX(AVERAGE(C651:C653),AVERAGE(C652:C654),AVERAGE(C653:C655),AVERAGE(C654:C656),AVERAGE(C655:C657),AVERAGE(C656:C658))</f>
        <v>40.418733333333336</v>
      </c>
      <c r="H651" s="13">
        <f>MAX(AVERAGE(C651:C652),AVERAGE(C652:C653),AVERAGE(C653:C654),AVERAGE(C654:C655),AVERAGE(C655:C656),AVERAGE(C656:C657),AVERAGE(C657:C658))</f>
        <v>43.450200000000002</v>
      </c>
    </row>
    <row r="652" spans="1:8" x14ac:dyDescent="0.35">
      <c r="A652" s="14">
        <v>43667</v>
      </c>
      <c r="B652" s="15">
        <v>13</v>
      </c>
      <c r="C652" s="16">
        <v>24.805800000000001</v>
      </c>
      <c r="D652" s="14">
        <v>43667</v>
      </c>
      <c r="E652" s="15">
        <v>13</v>
      </c>
    </row>
    <row r="653" spans="1:8" x14ac:dyDescent="0.35">
      <c r="A653" s="14">
        <v>43667</v>
      </c>
      <c r="B653" s="15">
        <v>14</v>
      </c>
      <c r="C653" s="16">
        <v>27.023299999999999</v>
      </c>
      <c r="D653" s="14">
        <v>43667</v>
      </c>
      <c r="E653" s="15">
        <v>14</v>
      </c>
    </row>
    <row r="654" spans="1:8" x14ac:dyDescent="0.35">
      <c r="A654" s="14">
        <v>43667</v>
      </c>
      <c r="B654" s="15">
        <v>15</v>
      </c>
      <c r="C654" s="16">
        <v>29.872</v>
      </c>
      <c r="D654" s="14">
        <v>43667</v>
      </c>
      <c r="E654" s="15">
        <v>15</v>
      </c>
    </row>
    <row r="655" spans="1:8" x14ac:dyDescent="0.35">
      <c r="A655" s="14">
        <v>43667</v>
      </c>
      <c r="B655" s="15">
        <v>16</v>
      </c>
      <c r="C655" s="16">
        <v>33.073399999999999</v>
      </c>
      <c r="D655" s="14">
        <v>43667</v>
      </c>
      <c r="E655" s="15">
        <v>16</v>
      </c>
    </row>
    <row r="656" spans="1:8" x14ac:dyDescent="0.35">
      <c r="A656" s="14">
        <v>43667</v>
      </c>
      <c r="B656" s="15">
        <v>17</v>
      </c>
      <c r="C656" s="16">
        <v>34.355800000000002</v>
      </c>
      <c r="D656" s="14">
        <v>43667</v>
      </c>
      <c r="E656" s="15">
        <v>17</v>
      </c>
    </row>
    <row r="657" spans="1:8" x14ac:dyDescent="0.35">
      <c r="A657" s="14">
        <v>43667</v>
      </c>
      <c r="B657" s="15">
        <v>18</v>
      </c>
      <c r="C657" s="16">
        <v>40.609900000000003</v>
      </c>
      <c r="D657" s="14">
        <v>43667</v>
      </c>
      <c r="E657" s="15">
        <v>18</v>
      </c>
      <c r="H657" s="13"/>
    </row>
    <row r="658" spans="1:8" x14ac:dyDescent="0.35">
      <c r="A658" s="14">
        <v>43667</v>
      </c>
      <c r="B658" s="15">
        <v>19</v>
      </c>
      <c r="C658" s="16">
        <v>46.290500000000002</v>
      </c>
      <c r="D658" s="14">
        <v>43667</v>
      </c>
      <c r="E658" s="15">
        <v>19</v>
      </c>
    </row>
    <row r="659" spans="1:8" x14ac:dyDescent="0.35">
      <c r="A659" s="14">
        <v>43668</v>
      </c>
      <c r="B659" s="15">
        <v>12</v>
      </c>
      <c r="C659" s="16">
        <v>33.990400000000001</v>
      </c>
      <c r="D659" s="14">
        <v>43668</v>
      </c>
      <c r="E659" s="15">
        <v>12</v>
      </c>
      <c r="F659" s="13">
        <f>MAX(AVERAGE(C659:C662),AVERAGE(C660:C663),AVERAGE(C661:C664),AVERAGE(C662:C665),AVERAGE(C663:C666))</f>
        <v>52.250324999999997</v>
      </c>
      <c r="G659" s="13">
        <f>MAX(AVERAGE(C659:C661),AVERAGE(C660:C662),AVERAGE(C661:C663),AVERAGE(C662:C664),AVERAGE(C663:C665),AVERAGE(C664:C666))</f>
        <v>55.268233333333335</v>
      </c>
      <c r="H659" s="13">
        <f>MAX(AVERAGE(C659:C660),AVERAGE(C660:C661),AVERAGE(C661:C662),AVERAGE(C662:C663),AVERAGE(C663:C664),AVERAGE(C664:C665),AVERAGE(C665:C666))</f>
        <v>57.922600000000003</v>
      </c>
    </row>
    <row r="660" spans="1:8" x14ac:dyDescent="0.35">
      <c r="A660" s="14">
        <v>43668</v>
      </c>
      <c r="B660" s="15">
        <v>13</v>
      </c>
      <c r="C660" s="16">
        <v>38.130000000000003</v>
      </c>
      <c r="D660" s="14">
        <v>43668</v>
      </c>
      <c r="E660" s="15">
        <v>13</v>
      </c>
    </row>
    <row r="661" spans="1:8" x14ac:dyDescent="0.35">
      <c r="A661" s="14">
        <v>43668</v>
      </c>
      <c r="B661" s="15">
        <v>14</v>
      </c>
      <c r="C661" s="16">
        <v>39.968299999999999</v>
      </c>
      <c r="D661" s="14">
        <v>43668</v>
      </c>
      <c r="E661" s="15">
        <v>14</v>
      </c>
    </row>
    <row r="662" spans="1:8" x14ac:dyDescent="0.35">
      <c r="A662" s="14">
        <v>43668</v>
      </c>
      <c r="B662" s="15">
        <v>15</v>
      </c>
      <c r="C662" s="16">
        <v>44.240200000000002</v>
      </c>
      <c r="D662" s="14">
        <v>43668</v>
      </c>
      <c r="E662" s="15">
        <v>15</v>
      </c>
    </row>
    <row r="663" spans="1:8" x14ac:dyDescent="0.35">
      <c r="A663" s="14">
        <v>43668</v>
      </c>
      <c r="B663" s="15">
        <v>16</v>
      </c>
      <c r="C663" s="16">
        <v>43.196599999999997</v>
      </c>
      <c r="D663" s="14">
        <v>43668</v>
      </c>
      <c r="E663" s="15">
        <v>16</v>
      </c>
    </row>
    <row r="664" spans="1:8" x14ac:dyDescent="0.35">
      <c r="A664" s="14">
        <v>43668</v>
      </c>
      <c r="B664" s="15">
        <v>17</v>
      </c>
      <c r="C664" s="16">
        <v>49.959499999999998</v>
      </c>
      <c r="D664" s="14">
        <v>43668</v>
      </c>
      <c r="E664" s="15">
        <v>17</v>
      </c>
    </row>
    <row r="665" spans="1:8" x14ac:dyDescent="0.35">
      <c r="A665" s="14">
        <v>43668</v>
      </c>
      <c r="B665" s="15">
        <v>18</v>
      </c>
      <c r="C665" s="16">
        <v>51.595999999999997</v>
      </c>
      <c r="D665" s="14">
        <v>43668</v>
      </c>
      <c r="E665" s="15">
        <v>18</v>
      </c>
    </row>
    <row r="666" spans="1:8" x14ac:dyDescent="0.35">
      <c r="A666" s="14">
        <v>43668</v>
      </c>
      <c r="B666" s="15">
        <v>19</v>
      </c>
      <c r="C666" s="16">
        <v>64.249200000000002</v>
      </c>
      <c r="D666" s="14">
        <v>43668</v>
      </c>
      <c r="E666" s="15">
        <v>19</v>
      </c>
    </row>
    <row r="667" spans="1:8" x14ac:dyDescent="0.35">
      <c r="A667" s="14">
        <v>43669</v>
      </c>
      <c r="B667" s="15">
        <v>12</v>
      </c>
      <c r="C667" s="16">
        <v>43.666800000000002</v>
      </c>
      <c r="D667" s="14">
        <v>43669</v>
      </c>
      <c r="E667" s="15">
        <v>12</v>
      </c>
      <c r="F667" s="13">
        <f>MAX(AVERAGE(C667:C670),AVERAGE(C668:C671),AVERAGE(C669:C672),AVERAGE(C670:C673),AVERAGE(C671:C674))</f>
        <v>71.712450000000004</v>
      </c>
      <c r="G667" s="13">
        <f>MAX(AVERAGE(C667:C669),AVERAGE(C668:C670),AVERAGE(C669:C671),AVERAGE(C670:C672),AVERAGE(C671:C673),AVERAGE(C672:C674))</f>
        <v>76.628900000000002</v>
      </c>
      <c r="H667" s="13">
        <f>MAX(AVERAGE(C667:C668),AVERAGE(C668:C669),AVERAGE(C669:C670),AVERAGE(C670:C671),AVERAGE(C671:C672),AVERAGE(C672:C673),AVERAGE(C673:C674))</f>
        <v>82.68780000000001</v>
      </c>
    </row>
    <row r="668" spans="1:8" x14ac:dyDescent="0.35">
      <c r="A668" s="14">
        <v>43669</v>
      </c>
      <c r="B668" s="15">
        <v>13</v>
      </c>
      <c r="C668" s="16">
        <v>47.1355</v>
      </c>
      <c r="D668" s="14">
        <v>43669</v>
      </c>
      <c r="E668" s="15">
        <v>13</v>
      </c>
    </row>
    <row r="669" spans="1:8" x14ac:dyDescent="0.35">
      <c r="A669" s="14">
        <v>43669</v>
      </c>
      <c r="B669" s="15">
        <v>14</v>
      </c>
      <c r="C669" s="16">
        <v>53.774999999999999</v>
      </c>
      <c r="D669" s="14">
        <v>43669</v>
      </c>
      <c r="E669" s="15">
        <v>14</v>
      </c>
    </row>
    <row r="670" spans="1:8" x14ac:dyDescent="0.35">
      <c r="A670" s="14">
        <v>43669</v>
      </c>
      <c r="B670" s="15">
        <v>15</v>
      </c>
      <c r="C670" s="16">
        <v>56.241500000000002</v>
      </c>
      <c r="D670" s="14">
        <v>43669</v>
      </c>
      <c r="E670" s="15">
        <v>15</v>
      </c>
    </row>
    <row r="671" spans="1:8" x14ac:dyDescent="0.35">
      <c r="A671" s="14">
        <v>43669</v>
      </c>
      <c r="B671" s="15">
        <v>16</v>
      </c>
      <c r="C671" s="16">
        <v>56.963099999999997</v>
      </c>
      <c r="D671" s="14">
        <v>43669</v>
      </c>
      <c r="E671" s="15">
        <v>16</v>
      </c>
    </row>
    <row r="672" spans="1:8" x14ac:dyDescent="0.35">
      <c r="A672" s="14">
        <v>43669</v>
      </c>
      <c r="B672" s="15">
        <v>17</v>
      </c>
      <c r="C672" s="16">
        <v>64.511099999999999</v>
      </c>
      <c r="D672" s="14">
        <v>43669</v>
      </c>
      <c r="E672" s="15">
        <v>17</v>
      </c>
    </row>
    <row r="673" spans="1:8" x14ac:dyDescent="0.35">
      <c r="A673" s="14">
        <v>43669</v>
      </c>
      <c r="B673" s="15">
        <v>18</v>
      </c>
      <c r="C673" s="16">
        <v>67.704700000000003</v>
      </c>
      <c r="D673" s="14">
        <v>43669</v>
      </c>
      <c r="E673" s="15">
        <v>18</v>
      </c>
      <c r="H673" s="13"/>
    </row>
    <row r="674" spans="1:8" x14ac:dyDescent="0.35">
      <c r="A674" s="14">
        <v>43669</v>
      </c>
      <c r="B674" s="15">
        <v>19</v>
      </c>
      <c r="C674" s="16">
        <v>97.670900000000003</v>
      </c>
      <c r="D674" s="14">
        <v>43669</v>
      </c>
      <c r="E674" s="15">
        <v>19</v>
      </c>
    </row>
    <row r="675" spans="1:8" x14ac:dyDescent="0.35">
      <c r="A675" s="14">
        <v>43670</v>
      </c>
      <c r="B675" s="15">
        <v>12</v>
      </c>
      <c r="C675" s="16">
        <v>48.136600000000001</v>
      </c>
      <c r="D675" s="14">
        <v>43670</v>
      </c>
      <c r="E675" s="15">
        <v>12</v>
      </c>
      <c r="F675" s="13">
        <f>MAX(AVERAGE(C675:C678),AVERAGE(C676:C679),AVERAGE(C677:C680),AVERAGE(C678:C681),AVERAGE(C679:C682))</f>
        <v>78.207750000000004</v>
      </c>
      <c r="G675" s="13">
        <f>MAX(AVERAGE(C675:C677),AVERAGE(C676:C678),AVERAGE(C677:C679),AVERAGE(C678:C680),AVERAGE(C679:C681),AVERAGE(C680:C682))</f>
        <v>83.145200000000003</v>
      </c>
      <c r="H675" s="13">
        <f>MAX(AVERAGE(C675:C676),AVERAGE(C676:C677),AVERAGE(C677:C678),AVERAGE(C678:C679),AVERAGE(C679:C680),AVERAGE(C680:C681),AVERAGE(C681:C682))</f>
        <v>90.997399999999999</v>
      </c>
    </row>
    <row r="676" spans="1:8" x14ac:dyDescent="0.35">
      <c r="A676" s="14">
        <v>43670</v>
      </c>
      <c r="B676" s="15">
        <v>13</v>
      </c>
      <c r="C676" s="16">
        <v>54.202300000000001</v>
      </c>
      <c r="D676" s="14">
        <v>43670</v>
      </c>
      <c r="E676" s="15">
        <v>13</v>
      </c>
    </row>
    <row r="677" spans="1:8" x14ac:dyDescent="0.35">
      <c r="A677" s="14">
        <v>43670</v>
      </c>
      <c r="B677" s="15">
        <v>14</v>
      </c>
      <c r="C677" s="16">
        <v>69.474000000000004</v>
      </c>
      <c r="D677" s="14">
        <v>43670</v>
      </c>
      <c r="E677" s="15">
        <v>14</v>
      </c>
    </row>
    <row r="678" spans="1:8" x14ac:dyDescent="0.35">
      <c r="A678" s="14">
        <v>43670</v>
      </c>
      <c r="B678" s="15">
        <v>15</v>
      </c>
      <c r="C678" s="16">
        <v>59.456699999999998</v>
      </c>
      <c r="D678" s="14">
        <v>43670</v>
      </c>
      <c r="E678" s="15">
        <v>15</v>
      </c>
    </row>
    <row r="679" spans="1:8" x14ac:dyDescent="0.35">
      <c r="A679" s="14">
        <v>43670</v>
      </c>
      <c r="B679" s="15">
        <v>16</v>
      </c>
      <c r="C679" s="16">
        <v>63.395400000000002</v>
      </c>
      <c r="D679" s="14">
        <v>43670</v>
      </c>
      <c r="E679" s="15">
        <v>16</v>
      </c>
    </row>
    <row r="680" spans="1:8" x14ac:dyDescent="0.35">
      <c r="A680" s="14">
        <v>43670</v>
      </c>
      <c r="B680" s="15">
        <v>17</v>
      </c>
      <c r="C680" s="16">
        <v>67.440799999999996</v>
      </c>
      <c r="D680" s="14">
        <v>43670</v>
      </c>
      <c r="E680" s="15">
        <v>17</v>
      </c>
    </row>
    <row r="681" spans="1:8" x14ac:dyDescent="0.35">
      <c r="A681" s="14">
        <v>43670</v>
      </c>
      <c r="B681" s="15">
        <v>18</v>
      </c>
      <c r="C681" s="16">
        <v>74.553700000000006</v>
      </c>
      <c r="D681" s="14">
        <v>43670</v>
      </c>
      <c r="E681" s="15">
        <v>18</v>
      </c>
    </row>
    <row r="682" spans="1:8" x14ac:dyDescent="0.35">
      <c r="A682" s="14">
        <v>43670</v>
      </c>
      <c r="B682" s="15">
        <v>19</v>
      </c>
      <c r="C682" s="16">
        <v>107.44110000000001</v>
      </c>
      <c r="D682" s="14">
        <v>43670</v>
      </c>
      <c r="E682" s="15">
        <v>19</v>
      </c>
    </row>
    <row r="683" spans="1:8" x14ac:dyDescent="0.35">
      <c r="A683" s="14">
        <v>43671</v>
      </c>
      <c r="B683" s="15">
        <v>12</v>
      </c>
      <c r="C683" s="16">
        <v>47.991900000000001</v>
      </c>
      <c r="D683" s="14">
        <v>43671</v>
      </c>
      <c r="E683" s="15">
        <v>12</v>
      </c>
      <c r="F683" s="13">
        <f>MAX(AVERAGE(C683:C686),AVERAGE(C684:C687),AVERAGE(C685:C688),AVERAGE(C686:C689),AVERAGE(C687:C690))</f>
        <v>73.325524999999999</v>
      </c>
      <c r="G683" s="13">
        <f>MAX(AVERAGE(C683:C685),AVERAGE(C684:C686),AVERAGE(C685:C687),AVERAGE(C686:C688),AVERAGE(C687:C689),AVERAGE(C688:C690))</f>
        <v>76.527566666666672</v>
      </c>
      <c r="H683" s="13">
        <f>MAX(AVERAGE(C683:C684),AVERAGE(C684:C685),AVERAGE(C685:C686),AVERAGE(C686:C687),AVERAGE(C687:C688),AVERAGE(C688:C689),AVERAGE(C689:C690))</f>
        <v>81.847200000000001</v>
      </c>
    </row>
    <row r="684" spans="1:8" x14ac:dyDescent="0.35">
      <c r="A684" s="14">
        <v>43671</v>
      </c>
      <c r="B684" s="15">
        <v>13</v>
      </c>
      <c r="C684" s="16">
        <v>52.334099999999999</v>
      </c>
      <c r="D684" s="14">
        <v>43671</v>
      </c>
      <c r="E684" s="15">
        <v>13</v>
      </c>
    </row>
    <row r="685" spans="1:8" x14ac:dyDescent="0.35">
      <c r="A685" s="14">
        <v>43671</v>
      </c>
      <c r="B685" s="15">
        <v>14</v>
      </c>
      <c r="C685" s="16">
        <v>54.893300000000004</v>
      </c>
      <c r="D685" s="14">
        <v>43671</v>
      </c>
      <c r="E685" s="15">
        <v>14</v>
      </c>
      <c r="H685" s="13"/>
    </row>
    <row r="686" spans="1:8" x14ac:dyDescent="0.35">
      <c r="A686" s="14">
        <v>43671</v>
      </c>
      <c r="B686" s="15">
        <v>15</v>
      </c>
      <c r="C686" s="16">
        <v>61.330500000000001</v>
      </c>
      <c r="D686" s="14">
        <v>43671</v>
      </c>
      <c r="E686" s="15">
        <v>15</v>
      </c>
    </row>
    <row r="687" spans="1:8" x14ac:dyDescent="0.35">
      <c r="A687" s="14">
        <v>43671</v>
      </c>
      <c r="B687" s="15">
        <v>16</v>
      </c>
      <c r="C687" s="16">
        <v>63.7194</v>
      </c>
      <c r="D687" s="14">
        <v>43671</v>
      </c>
      <c r="E687" s="15">
        <v>16</v>
      </c>
    </row>
    <row r="688" spans="1:8" x14ac:dyDescent="0.35">
      <c r="A688" s="14">
        <v>43671</v>
      </c>
      <c r="B688" s="15">
        <v>17</v>
      </c>
      <c r="C688" s="16">
        <v>65.888300000000001</v>
      </c>
      <c r="D688" s="14">
        <v>43671</v>
      </c>
      <c r="E688" s="15">
        <v>17</v>
      </c>
    </row>
    <row r="689" spans="1:8" x14ac:dyDescent="0.35">
      <c r="A689" s="14">
        <v>43671</v>
      </c>
      <c r="B689" s="15">
        <v>18</v>
      </c>
      <c r="C689" s="16">
        <v>70.393100000000004</v>
      </c>
      <c r="D689" s="14">
        <v>43671</v>
      </c>
      <c r="E689" s="15">
        <v>18</v>
      </c>
    </row>
    <row r="690" spans="1:8" x14ac:dyDescent="0.35">
      <c r="A690" s="14">
        <v>43671</v>
      </c>
      <c r="B690" s="15">
        <v>19</v>
      </c>
      <c r="C690" s="16">
        <v>93.301299999999998</v>
      </c>
      <c r="D690" s="14">
        <v>43671</v>
      </c>
      <c r="E690" s="15">
        <v>19</v>
      </c>
    </row>
    <row r="691" spans="1:8" x14ac:dyDescent="0.35">
      <c r="A691" s="14">
        <v>43672</v>
      </c>
      <c r="B691" s="15">
        <v>12</v>
      </c>
      <c r="C691" s="16">
        <v>40.585000000000001</v>
      </c>
      <c r="D691" s="14">
        <v>43672</v>
      </c>
      <c r="E691" s="15">
        <v>12</v>
      </c>
      <c r="F691" s="13">
        <f>MAX(AVERAGE(C691:C694),AVERAGE(C692:C695),AVERAGE(C693:C696),AVERAGE(C694:C697),AVERAGE(C695:C698))</f>
        <v>59.457174999999999</v>
      </c>
      <c r="G691" s="13">
        <f>MAX(AVERAGE(C691:C693),AVERAGE(C692:C694),AVERAGE(C693:C695),AVERAGE(C694:C696),AVERAGE(C695:C697),AVERAGE(C696:C698))</f>
        <v>60.209133333333334</v>
      </c>
      <c r="H691" s="13">
        <f>MAX(AVERAGE(C691:C692),AVERAGE(C692:C693),AVERAGE(C693:C694),AVERAGE(C694:C695),AVERAGE(C695:C696),AVERAGE(C696:C697),AVERAGE(C697:C698))</f>
        <v>62.195800000000006</v>
      </c>
    </row>
    <row r="692" spans="1:8" x14ac:dyDescent="0.35">
      <c r="A692" s="14">
        <v>43672</v>
      </c>
      <c r="B692" s="15">
        <v>13</v>
      </c>
      <c r="C692" s="16">
        <v>46.943899999999999</v>
      </c>
      <c r="D692" s="14">
        <v>43672</v>
      </c>
      <c r="E692" s="15">
        <v>13</v>
      </c>
    </row>
    <row r="693" spans="1:8" x14ac:dyDescent="0.35">
      <c r="A693" s="14">
        <v>43672</v>
      </c>
      <c r="B693" s="15">
        <v>14</v>
      </c>
      <c r="C693" s="16">
        <v>52.577300000000001</v>
      </c>
      <c r="D693" s="14">
        <v>43672</v>
      </c>
      <c r="E693" s="15">
        <v>14</v>
      </c>
    </row>
    <row r="694" spans="1:8" x14ac:dyDescent="0.35">
      <c r="A694" s="14">
        <v>43672</v>
      </c>
      <c r="B694" s="15">
        <v>15</v>
      </c>
      <c r="C694" s="16">
        <v>54.097099999999998</v>
      </c>
      <c r="D694" s="14">
        <v>43672</v>
      </c>
      <c r="E694" s="15">
        <v>15</v>
      </c>
    </row>
    <row r="695" spans="1:8" x14ac:dyDescent="0.35">
      <c r="A695" s="14">
        <v>43672</v>
      </c>
      <c r="B695" s="15">
        <v>16</v>
      </c>
      <c r="C695" s="16">
        <v>57.201300000000003</v>
      </c>
      <c r="D695" s="14">
        <v>43672</v>
      </c>
      <c r="E695" s="15">
        <v>16</v>
      </c>
      <c r="H695" s="13"/>
    </row>
    <row r="696" spans="1:8" x14ac:dyDescent="0.35">
      <c r="A696" s="14">
        <v>43672</v>
      </c>
      <c r="B696" s="15">
        <v>17</v>
      </c>
      <c r="C696" s="16">
        <v>56.235799999999998</v>
      </c>
      <c r="D696" s="14">
        <v>43672</v>
      </c>
      <c r="E696" s="15">
        <v>17</v>
      </c>
    </row>
    <row r="697" spans="1:8" x14ac:dyDescent="0.35">
      <c r="A697" s="14">
        <v>43672</v>
      </c>
      <c r="B697" s="15">
        <v>18</v>
      </c>
      <c r="C697" s="16">
        <v>58.373600000000003</v>
      </c>
      <c r="D697" s="14">
        <v>43672</v>
      </c>
      <c r="E697" s="15">
        <v>18</v>
      </c>
    </row>
    <row r="698" spans="1:8" x14ac:dyDescent="0.35">
      <c r="A698" s="14">
        <v>43672</v>
      </c>
      <c r="B698" s="15">
        <v>19</v>
      </c>
      <c r="C698" s="16">
        <v>66.018000000000001</v>
      </c>
      <c r="D698" s="14">
        <v>43672</v>
      </c>
      <c r="E698" s="15">
        <v>19</v>
      </c>
    </row>
    <row r="699" spans="1:8" x14ac:dyDescent="0.35">
      <c r="A699" s="14">
        <v>43673</v>
      </c>
      <c r="B699" s="15">
        <v>12</v>
      </c>
      <c r="C699" s="16">
        <v>30.548999999999999</v>
      </c>
      <c r="D699" s="14">
        <v>43673</v>
      </c>
      <c r="E699" s="15">
        <v>12</v>
      </c>
      <c r="F699" s="13">
        <f>MAX(AVERAGE(C699:C702),AVERAGE(C700:C703),AVERAGE(C701:C704),AVERAGE(C702:C705),AVERAGE(C703:C706))</f>
        <v>48.235549999999996</v>
      </c>
      <c r="G699" s="13">
        <f>MAX(AVERAGE(C699:C701),AVERAGE(C700:C702),AVERAGE(C701:C703),AVERAGE(C702:C704),AVERAGE(C703:C705),AVERAGE(C704:C706))</f>
        <v>50.085333333333331</v>
      </c>
      <c r="H699" s="13">
        <f>MAX(AVERAGE(C699:C700),AVERAGE(C700:C701),AVERAGE(C701:C702),AVERAGE(C702:C703),AVERAGE(C703:C704),AVERAGE(C704:C705),AVERAGE(C705:C706))</f>
        <v>52.422600000000003</v>
      </c>
    </row>
    <row r="700" spans="1:8" x14ac:dyDescent="0.35">
      <c r="A700" s="14">
        <v>43673</v>
      </c>
      <c r="B700" s="15">
        <v>13</v>
      </c>
      <c r="C700" s="16">
        <v>34.753100000000003</v>
      </c>
      <c r="D700" s="14">
        <v>43673</v>
      </c>
      <c r="E700" s="15">
        <v>13</v>
      </c>
    </row>
    <row r="701" spans="1:8" x14ac:dyDescent="0.35">
      <c r="A701" s="14">
        <v>43673</v>
      </c>
      <c r="B701" s="15">
        <v>14</v>
      </c>
      <c r="C701" s="16">
        <v>38.946399999999997</v>
      </c>
      <c r="D701" s="14">
        <v>43673</v>
      </c>
      <c r="E701" s="15">
        <v>14</v>
      </c>
    </row>
    <row r="702" spans="1:8" x14ac:dyDescent="0.35">
      <c r="A702" s="14">
        <v>43673</v>
      </c>
      <c r="B702" s="15">
        <v>15</v>
      </c>
      <c r="C702" s="16">
        <v>39.643700000000003</v>
      </c>
      <c r="D702" s="14">
        <v>43673</v>
      </c>
      <c r="E702" s="15">
        <v>15</v>
      </c>
    </row>
    <row r="703" spans="1:8" x14ac:dyDescent="0.35">
      <c r="A703" s="14">
        <v>43673</v>
      </c>
      <c r="B703" s="15">
        <v>16</v>
      </c>
      <c r="C703" s="16">
        <v>42.686199999999999</v>
      </c>
      <c r="D703" s="14">
        <v>43673</v>
      </c>
      <c r="E703" s="15">
        <v>16</v>
      </c>
    </row>
    <row r="704" spans="1:8" x14ac:dyDescent="0.35">
      <c r="A704" s="14">
        <v>43673</v>
      </c>
      <c r="B704" s="15">
        <v>17</v>
      </c>
      <c r="C704" s="16">
        <v>45.410800000000002</v>
      </c>
      <c r="D704" s="14">
        <v>43673</v>
      </c>
      <c r="E704" s="15">
        <v>17</v>
      </c>
    </row>
    <row r="705" spans="1:8" x14ac:dyDescent="0.35">
      <c r="A705" s="14">
        <v>43673</v>
      </c>
      <c r="B705" s="15">
        <v>18</v>
      </c>
      <c r="C705" s="16">
        <v>48.6845</v>
      </c>
      <c r="D705" s="14">
        <v>43673</v>
      </c>
      <c r="E705" s="15">
        <v>18</v>
      </c>
      <c r="H705" s="13"/>
    </row>
    <row r="706" spans="1:8" x14ac:dyDescent="0.35">
      <c r="A706" s="14">
        <v>43673</v>
      </c>
      <c r="B706" s="15">
        <v>19</v>
      </c>
      <c r="C706" s="16">
        <v>56.160699999999999</v>
      </c>
      <c r="D706" s="14">
        <v>43673</v>
      </c>
      <c r="E706" s="15">
        <v>19</v>
      </c>
    </row>
    <row r="707" spans="1:8" x14ac:dyDescent="0.35">
      <c r="A707" s="14">
        <v>43674</v>
      </c>
      <c r="B707" s="15">
        <v>12</v>
      </c>
      <c r="C707" s="16">
        <v>29.881499999999999</v>
      </c>
      <c r="D707" s="14">
        <v>43674</v>
      </c>
      <c r="E707" s="15">
        <v>12</v>
      </c>
      <c r="F707" s="13">
        <f>MAX(AVERAGE(C707:C710),AVERAGE(C708:C711),AVERAGE(C709:C712),AVERAGE(C710:C713),AVERAGE(C711:C714))</f>
        <v>50.812649999999998</v>
      </c>
      <c r="G707" s="13">
        <f>MAX(AVERAGE(C707:C709),AVERAGE(C708:C710),AVERAGE(C709:C711),AVERAGE(C710:C712),AVERAGE(C711:C713),AVERAGE(C712:C714))</f>
        <v>53.20836666666667</v>
      </c>
      <c r="H707" s="13">
        <f>MAX(AVERAGE(C707:C708),AVERAGE(C708:C709),AVERAGE(C709:C710),AVERAGE(C710:C711),AVERAGE(C711:C712),AVERAGE(C712:C713),AVERAGE(C713:C714))</f>
        <v>57.340649999999997</v>
      </c>
    </row>
    <row r="708" spans="1:8" x14ac:dyDescent="0.35">
      <c r="A708" s="14">
        <v>43674</v>
      </c>
      <c r="B708" s="15">
        <v>13</v>
      </c>
      <c r="C708" s="16">
        <v>32.445300000000003</v>
      </c>
      <c r="D708" s="14">
        <v>43674</v>
      </c>
      <c r="E708" s="15">
        <v>13</v>
      </c>
    </row>
    <row r="709" spans="1:8" x14ac:dyDescent="0.35">
      <c r="A709" s="14">
        <v>43674</v>
      </c>
      <c r="B709" s="15">
        <v>14</v>
      </c>
      <c r="C709" s="16">
        <v>37.676600000000001</v>
      </c>
      <c r="D709" s="14">
        <v>43674</v>
      </c>
      <c r="E709" s="15">
        <v>14</v>
      </c>
    </row>
    <row r="710" spans="1:8" x14ac:dyDescent="0.35">
      <c r="A710" s="14">
        <v>43674</v>
      </c>
      <c r="B710" s="15">
        <v>15</v>
      </c>
      <c r="C710" s="16">
        <v>40.285800000000002</v>
      </c>
      <c r="D710" s="14">
        <v>43674</v>
      </c>
      <c r="E710" s="15">
        <v>15</v>
      </c>
    </row>
    <row r="711" spans="1:8" x14ac:dyDescent="0.35">
      <c r="A711" s="14">
        <v>43674</v>
      </c>
      <c r="B711" s="15">
        <v>16</v>
      </c>
      <c r="C711" s="16">
        <v>43.625500000000002</v>
      </c>
      <c r="D711" s="14">
        <v>43674</v>
      </c>
      <c r="E711" s="15">
        <v>16</v>
      </c>
    </row>
    <row r="712" spans="1:8" x14ac:dyDescent="0.35">
      <c r="A712" s="14">
        <v>43674</v>
      </c>
      <c r="B712" s="15">
        <v>17</v>
      </c>
      <c r="C712" s="16">
        <v>44.943800000000003</v>
      </c>
      <c r="D712" s="14">
        <v>43674</v>
      </c>
      <c r="E712" s="15">
        <v>17</v>
      </c>
    </row>
    <row r="713" spans="1:8" x14ac:dyDescent="0.35">
      <c r="A713" s="14">
        <v>43674</v>
      </c>
      <c r="B713" s="15">
        <v>18</v>
      </c>
      <c r="C713" s="16">
        <v>50.909799999999997</v>
      </c>
      <c r="D713" s="14">
        <v>43674</v>
      </c>
      <c r="E713" s="15">
        <v>18</v>
      </c>
    </row>
    <row r="714" spans="1:8" x14ac:dyDescent="0.35">
      <c r="A714" s="14">
        <v>43674</v>
      </c>
      <c r="B714" s="15">
        <v>19</v>
      </c>
      <c r="C714" s="16">
        <v>63.771500000000003</v>
      </c>
      <c r="D714" s="14">
        <v>43674</v>
      </c>
      <c r="E714" s="15">
        <v>19</v>
      </c>
    </row>
    <row r="715" spans="1:8" x14ac:dyDescent="0.35">
      <c r="A715" s="14">
        <v>43675</v>
      </c>
      <c r="B715" s="15">
        <v>12</v>
      </c>
      <c r="C715" s="16">
        <v>32.6875</v>
      </c>
      <c r="D715" s="14">
        <v>43675</v>
      </c>
      <c r="E715" s="15">
        <v>12</v>
      </c>
      <c r="F715" s="13">
        <f>MAX(AVERAGE(C715:C718),AVERAGE(C716:C719),AVERAGE(C717:C720),AVERAGE(C718:C721),AVERAGE(C719:C722))</f>
        <v>59.862200000000001</v>
      </c>
      <c r="G715" s="13">
        <f>MAX(AVERAGE(C715:C717),AVERAGE(C716:C718),AVERAGE(C717:C719),AVERAGE(C718:C720),AVERAGE(C719:C721),AVERAGE(C720:C722))</f>
        <v>61.377966666666659</v>
      </c>
      <c r="H715" s="13">
        <f>MAX(AVERAGE(C715:C716),AVERAGE(C716:C717),AVERAGE(C717:C718),AVERAGE(C718:C719),AVERAGE(C719:C720),AVERAGE(C720:C721),AVERAGE(C721:C722))</f>
        <v>64.2136</v>
      </c>
    </row>
    <row r="716" spans="1:8" x14ac:dyDescent="0.35">
      <c r="A716" s="14">
        <v>43675</v>
      </c>
      <c r="B716" s="15">
        <v>13</v>
      </c>
      <c r="C716" s="16">
        <v>37.433100000000003</v>
      </c>
      <c r="D716" s="14">
        <v>43675</v>
      </c>
      <c r="E716" s="15">
        <v>13</v>
      </c>
    </row>
    <row r="717" spans="1:8" x14ac:dyDescent="0.35">
      <c r="A717" s="14">
        <v>43675</v>
      </c>
      <c r="B717" s="15">
        <v>14</v>
      </c>
      <c r="C717" s="16">
        <v>42.293900000000001</v>
      </c>
      <c r="D717" s="14">
        <v>43675</v>
      </c>
      <c r="E717" s="15">
        <v>14</v>
      </c>
    </row>
    <row r="718" spans="1:8" x14ac:dyDescent="0.35">
      <c r="A718" s="14">
        <v>43675</v>
      </c>
      <c r="B718" s="15">
        <v>15</v>
      </c>
      <c r="C718" s="16">
        <v>45.921700000000001</v>
      </c>
      <c r="D718" s="14">
        <v>43675</v>
      </c>
      <c r="E718" s="15">
        <v>15</v>
      </c>
    </row>
    <row r="719" spans="1:8" x14ac:dyDescent="0.35">
      <c r="A719" s="14">
        <v>43675</v>
      </c>
      <c r="B719" s="15">
        <v>16</v>
      </c>
      <c r="C719" s="16">
        <v>55.314900000000002</v>
      </c>
      <c r="D719" s="14">
        <v>43675</v>
      </c>
      <c r="E719" s="15">
        <v>16</v>
      </c>
    </row>
    <row r="720" spans="1:8" x14ac:dyDescent="0.35">
      <c r="A720" s="14">
        <v>43675</v>
      </c>
      <c r="B720" s="15">
        <v>17</v>
      </c>
      <c r="C720" s="16">
        <v>55.706699999999998</v>
      </c>
      <c r="D720" s="14">
        <v>43675</v>
      </c>
      <c r="E720" s="15">
        <v>17</v>
      </c>
    </row>
    <row r="721" spans="1:8" x14ac:dyDescent="0.35">
      <c r="A721" s="14">
        <v>43675</v>
      </c>
      <c r="B721" s="15">
        <v>18</v>
      </c>
      <c r="C721" s="16">
        <v>58.628999999999998</v>
      </c>
      <c r="D721" s="14">
        <v>43675</v>
      </c>
      <c r="E721" s="15">
        <v>18</v>
      </c>
    </row>
    <row r="722" spans="1:8" x14ac:dyDescent="0.35">
      <c r="A722" s="14">
        <v>43675</v>
      </c>
      <c r="B722" s="15">
        <v>19</v>
      </c>
      <c r="C722" s="16">
        <v>69.798199999999994</v>
      </c>
      <c r="D722" s="14">
        <v>43675</v>
      </c>
      <c r="E722" s="15">
        <v>19</v>
      </c>
    </row>
    <row r="723" spans="1:8" x14ac:dyDescent="0.35">
      <c r="A723" s="14">
        <v>43676</v>
      </c>
      <c r="B723" s="15">
        <v>12</v>
      </c>
      <c r="C723" s="16">
        <v>34.898400000000002</v>
      </c>
      <c r="D723" s="14">
        <v>43676</v>
      </c>
      <c r="E723" s="15">
        <v>12</v>
      </c>
      <c r="F723" s="13">
        <f>MAX(AVERAGE(C723:C726),AVERAGE(C724:C727),AVERAGE(C725:C728),AVERAGE(C726:C729),AVERAGE(C727:C730))</f>
        <v>56.781725000000002</v>
      </c>
      <c r="G723" s="13">
        <f>MAX(AVERAGE(C723:C725),AVERAGE(C724:C726),AVERAGE(C725:C727),AVERAGE(C726:C728),AVERAGE(C727:C729),AVERAGE(C728:C730))</f>
        <v>59.897400000000005</v>
      </c>
      <c r="H723" s="13">
        <f>MAX(AVERAGE(C723:C724),AVERAGE(C724:C725),AVERAGE(C725:C726),AVERAGE(C726:C727),AVERAGE(C727:C728),AVERAGE(C728:C729),AVERAGE(C729:C730))</f>
        <v>60.887749999999997</v>
      </c>
    </row>
    <row r="724" spans="1:8" x14ac:dyDescent="0.35">
      <c r="A724" s="14">
        <v>43676</v>
      </c>
      <c r="B724" s="15">
        <v>13</v>
      </c>
      <c r="C724" s="16">
        <v>35.4</v>
      </c>
      <c r="D724" s="14">
        <v>43676</v>
      </c>
      <c r="E724" s="15">
        <v>13</v>
      </c>
    </row>
    <row r="725" spans="1:8" x14ac:dyDescent="0.35">
      <c r="A725" s="14">
        <v>43676</v>
      </c>
      <c r="B725" s="15">
        <v>14</v>
      </c>
      <c r="C725" s="16">
        <v>47.474800000000002</v>
      </c>
      <c r="D725" s="14">
        <v>43676</v>
      </c>
      <c r="E725" s="15">
        <v>14</v>
      </c>
    </row>
    <row r="726" spans="1:8" x14ac:dyDescent="0.35">
      <c r="A726" s="14">
        <v>43676</v>
      </c>
      <c r="B726" s="15">
        <v>15</v>
      </c>
      <c r="C726" s="16">
        <v>50.189</v>
      </c>
      <c r="D726" s="14">
        <v>43676</v>
      </c>
      <c r="E726" s="15">
        <v>15</v>
      </c>
    </row>
    <row r="727" spans="1:8" x14ac:dyDescent="0.35">
      <c r="A727" s="14">
        <v>43676</v>
      </c>
      <c r="B727" s="15">
        <v>16</v>
      </c>
      <c r="C727" s="16">
        <v>47.434699999999999</v>
      </c>
      <c r="D727" s="14">
        <v>43676</v>
      </c>
      <c r="E727" s="15">
        <v>16</v>
      </c>
    </row>
    <row r="728" spans="1:8" x14ac:dyDescent="0.35">
      <c r="A728" s="14">
        <v>43676</v>
      </c>
      <c r="B728" s="15">
        <v>17</v>
      </c>
      <c r="C728" s="16">
        <v>57.916699999999999</v>
      </c>
      <c r="D728" s="14">
        <v>43676</v>
      </c>
      <c r="E728" s="15">
        <v>17</v>
      </c>
    </row>
    <row r="729" spans="1:8" x14ac:dyDescent="0.35">
      <c r="A729" s="14">
        <v>43676</v>
      </c>
      <c r="B729" s="15">
        <v>18</v>
      </c>
      <c r="C729" s="16">
        <v>57.487699999999997</v>
      </c>
      <c r="D729" s="14">
        <v>43676</v>
      </c>
      <c r="E729" s="15">
        <v>18</v>
      </c>
    </row>
    <row r="730" spans="1:8" x14ac:dyDescent="0.35">
      <c r="A730" s="14">
        <v>43676</v>
      </c>
      <c r="B730" s="15">
        <v>19</v>
      </c>
      <c r="C730" s="16">
        <v>64.287800000000004</v>
      </c>
      <c r="D730" s="14">
        <v>43676</v>
      </c>
      <c r="E730" s="15">
        <v>19</v>
      </c>
    </row>
    <row r="731" spans="1:8" x14ac:dyDescent="0.35">
      <c r="A731" s="14">
        <v>43677</v>
      </c>
      <c r="B731" s="15">
        <v>12</v>
      </c>
      <c r="C731" s="16">
        <v>40.192700000000002</v>
      </c>
      <c r="D731" s="14">
        <v>43677</v>
      </c>
      <c r="E731" s="15">
        <v>12</v>
      </c>
      <c r="F731" s="13">
        <f>MAX(AVERAGE(C731:C734),AVERAGE(C732:C735),AVERAGE(C733:C736),AVERAGE(C734:C737),AVERAGE(C735:C738))</f>
        <v>57.152225000000001</v>
      </c>
      <c r="G731" s="13">
        <f>MAX(AVERAGE(C731:C733),AVERAGE(C732:C734),AVERAGE(C733:C735),AVERAGE(C734:C736),AVERAGE(C735:C737),AVERAGE(C736:C738))</f>
        <v>57.331200000000003</v>
      </c>
      <c r="H731" s="13">
        <f>MAX(AVERAGE(C731:C732),AVERAGE(C732:C733),AVERAGE(C733:C734),AVERAGE(C734:C735),AVERAGE(C735:C736),AVERAGE(C736:C737),AVERAGE(C737:C738))</f>
        <v>57.325900000000004</v>
      </c>
    </row>
    <row r="732" spans="1:8" x14ac:dyDescent="0.35">
      <c r="A732" s="14">
        <v>43677</v>
      </c>
      <c r="B732" s="15">
        <v>13</v>
      </c>
      <c r="C732" s="16">
        <v>39.008400000000002</v>
      </c>
      <c r="D732" s="14">
        <v>43677</v>
      </c>
      <c r="E732" s="15">
        <v>13</v>
      </c>
    </row>
    <row r="733" spans="1:8" x14ac:dyDescent="0.35">
      <c r="A733" s="14">
        <v>43677</v>
      </c>
      <c r="B733" s="15">
        <v>14</v>
      </c>
      <c r="C733" s="16">
        <v>44.981999999999999</v>
      </c>
      <c r="D733" s="14">
        <v>43677</v>
      </c>
      <c r="E733" s="15">
        <v>14</v>
      </c>
      <c r="H733" s="13"/>
    </row>
    <row r="734" spans="1:8" x14ac:dyDescent="0.35">
      <c r="A734" s="14">
        <v>43677</v>
      </c>
      <c r="B734" s="15">
        <v>15</v>
      </c>
      <c r="C734" s="16">
        <v>60.0685</v>
      </c>
      <c r="D734" s="14">
        <v>43677</v>
      </c>
      <c r="E734" s="15">
        <v>15</v>
      </c>
    </row>
    <row r="735" spans="1:8" x14ac:dyDescent="0.35">
      <c r="A735" s="14">
        <v>43677</v>
      </c>
      <c r="B735" s="15">
        <v>16</v>
      </c>
      <c r="C735" s="16">
        <v>54.583300000000001</v>
      </c>
      <c r="D735" s="14">
        <v>43677</v>
      </c>
      <c r="E735" s="15">
        <v>16</v>
      </c>
    </row>
    <row r="736" spans="1:8" x14ac:dyDescent="0.35">
      <c r="A736" s="14">
        <v>43677</v>
      </c>
      <c r="B736" s="15">
        <v>17</v>
      </c>
      <c r="C736" s="16">
        <v>57.341799999999999</v>
      </c>
      <c r="D736" s="14">
        <v>43677</v>
      </c>
      <c r="E736" s="15">
        <v>17</v>
      </c>
    </row>
    <row r="737" spans="1:8" x14ac:dyDescent="0.35">
      <c r="A737" s="14">
        <v>43677</v>
      </c>
      <c r="B737" s="15">
        <v>18</v>
      </c>
      <c r="C737" s="16">
        <v>56.615299999999998</v>
      </c>
      <c r="D737" s="14">
        <v>43677</v>
      </c>
      <c r="E737" s="15">
        <v>18</v>
      </c>
    </row>
    <row r="738" spans="1:8" x14ac:dyDescent="0.35">
      <c r="A738" s="14">
        <v>43677</v>
      </c>
      <c r="B738" s="15">
        <v>19</v>
      </c>
      <c r="C738" s="16">
        <v>57.191299999999998</v>
      </c>
      <c r="D738" s="14">
        <v>43677</v>
      </c>
      <c r="E738" s="15">
        <v>19</v>
      </c>
    </row>
    <row r="739" spans="1:8" x14ac:dyDescent="0.35">
      <c r="A739" s="14">
        <v>43678</v>
      </c>
      <c r="B739" s="15">
        <v>12</v>
      </c>
      <c r="C739" s="16">
        <v>27.801600000000001</v>
      </c>
      <c r="D739" s="14">
        <v>43678</v>
      </c>
      <c r="E739" s="15">
        <v>12</v>
      </c>
      <c r="F739" s="13">
        <f>MAX(AVERAGE(C739:C742),AVERAGE(C740:C743),AVERAGE(C741:C744),AVERAGE(C742:C745),AVERAGE(C743:C746))</f>
        <v>45.647424999999998</v>
      </c>
      <c r="G739" s="13">
        <f>MAX(AVERAGE(C739:C741),AVERAGE(C740:C742),AVERAGE(C741:C743),AVERAGE(C742:C744),AVERAGE(C743:C745),AVERAGE(C744:C746))</f>
        <v>48.368366666666667</v>
      </c>
      <c r="H739" s="13">
        <f>MAX(AVERAGE(C739:C740),AVERAGE(C740:C741),AVERAGE(C741:C742),AVERAGE(C742:C743),AVERAGE(C743:C744),AVERAGE(C744:C745),AVERAGE(C745:C746))</f>
        <v>51.530450000000002</v>
      </c>
    </row>
    <row r="740" spans="1:8" x14ac:dyDescent="0.35">
      <c r="A740" s="14">
        <v>43678</v>
      </c>
      <c r="B740" s="15">
        <v>13</v>
      </c>
      <c r="C740" s="16">
        <v>29.964099999999998</v>
      </c>
      <c r="D740" s="14">
        <v>43678</v>
      </c>
      <c r="E740" s="15">
        <v>13</v>
      </c>
    </row>
    <row r="741" spans="1:8" x14ac:dyDescent="0.35">
      <c r="A741" s="14">
        <v>43678</v>
      </c>
      <c r="B741" s="15">
        <v>14</v>
      </c>
      <c r="C741" s="16">
        <v>33.159700000000001</v>
      </c>
      <c r="D741" s="14">
        <v>43678</v>
      </c>
      <c r="E741" s="15">
        <v>14</v>
      </c>
    </row>
    <row r="742" spans="1:8" x14ac:dyDescent="0.35">
      <c r="A742" s="14">
        <v>43678</v>
      </c>
      <c r="B742" s="15">
        <v>15</v>
      </c>
      <c r="C742" s="16">
        <v>32.101700000000001</v>
      </c>
      <c r="D742" s="14">
        <v>43678</v>
      </c>
      <c r="E742" s="15">
        <v>15</v>
      </c>
    </row>
    <row r="743" spans="1:8" x14ac:dyDescent="0.35">
      <c r="A743" s="14">
        <v>43678</v>
      </c>
      <c r="B743" s="15">
        <v>16</v>
      </c>
      <c r="C743" s="16">
        <v>37.4846</v>
      </c>
      <c r="D743" s="14">
        <v>43678</v>
      </c>
      <c r="E743" s="15">
        <v>16</v>
      </c>
      <c r="H743" s="13"/>
    </row>
    <row r="744" spans="1:8" x14ac:dyDescent="0.35">
      <c r="A744" s="14">
        <v>43678</v>
      </c>
      <c r="B744" s="15">
        <v>17</v>
      </c>
      <c r="C744" s="16">
        <v>42.044199999999996</v>
      </c>
      <c r="D744" s="14">
        <v>43678</v>
      </c>
      <c r="E744" s="15">
        <v>17</v>
      </c>
    </row>
    <row r="745" spans="1:8" x14ac:dyDescent="0.35">
      <c r="A745" s="14">
        <v>43678</v>
      </c>
      <c r="B745" s="15">
        <v>18</v>
      </c>
      <c r="C745" s="16">
        <v>52.368400000000001</v>
      </c>
      <c r="D745" s="14">
        <v>43678</v>
      </c>
      <c r="E745" s="15">
        <v>18</v>
      </c>
    </row>
    <row r="746" spans="1:8" x14ac:dyDescent="0.35">
      <c r="A746" s="14">
        <v>43678</v>
      </c>
      <c r="B746" s="15">
        <v>19</v>
      </c>
      <c r="C746" s="16">
        <v>50.692500000000003</v>
      </c>
      <c r="D746" s="14">
        <v>43678</v>
      </c>
      <c r="E746" s="15">
        <v>19</v>
      </c>
    </row>
    <row r="747" spans="1:8" x14ac:dyDescent="0.35">
      <c r="A747" s="14">
        <v>43679</v>
      </c>
      <c r="B747" s="15">
        <v>12</v>
      </c>
      <c r="C747" s="16">
        <v>32.554400000000001</v>
      </c>
      <c r="D747" s="14">
        <v>43679</v>
      </c>
      <c r="E747" s="15">
        <v>12</v>
      </c>
      <c r="F747" s="13">
        <f>MAX(AVERAGE(C747:C750),AVERAGE(C748:C751),AVERAGE(C749:C752),AVERAGE(C750:C753),AVERAGE(C751:C754))</f>
        <v>53.987875000000003</v>
      </c>
      <c r="G747" s="13">
        <f>MAX(AVERAGE(C747:C749),AVERAGE(C748:C750),AVERAGE(C749:C751),AVERAGE(C750:C752),AVERAGE(C751:C753),AVERAGE(C752:C754))</f>
        <v>56.040966666666669</v>
      </c>
      <c r="H747" s="13">
        <f>MAX(AVERAGE(C747:C748),AVERAGE(C748:C749),AVERAGE(C749:C750),AVERAGE(C750:C751),AVERAGE(C751:C752),AVERAGE(C752:C753),AVERAGE(C753:C754))</f>
        <v>56.706850000000003</v>
      </c>
    </row>
    <row r="748" spans="1:8" x14ac:dyDescent="0.35">
      <c r="A748" s="14">
        <v>43679</v>
      </c>
      <c r="B748" s="15">
        <v>13</v>
      </c>
      <c r="C748" s="16">
        <v>33.2804</v>
      </c>
      <c r="D748" s="14">
        <v>43679</v>
      </c>
      <c r="E748" s="15">
        <v>13</v>
      </c>
    </row>
    <row r="749" spans="1:8" x14ac:dyDescent="0.35">
      <c r="A749" s="14">
        <v>43679</v>
      </c>
      <c r="B749" s="15">
        <v>14</v>
      </c>
      <c r="C749" s="16">
        <v>39</v>
      </c>
      <c r="D749" s="14">
        <v>43679</v>
      </c>
      <c r="E749" s="15">
        <v>14</v>
      </c>
    </row>
    <row r="750" spans="1:8" x14ac:dyDescent="0.35">
      <c r="A750" s="14">
        <v>43679</v>
      </c>
      <c r="B750" s="15">
        <v>15</v>
      </c>
      <c r="C750" s="16">
        <v>42.343000000000004</v>
      </c>
      <c r="D750" s="14">
        <v>43679</v>
      </c>
      <c r="E750" s="15">
        <v>15</v>
      </c>
    </row>
    <row r="751" spans="1:8" x14ac:dyDescent="0.35">
      <c r="A751" s="14">
        <v>43679</v>
      </c>
      <c r="B751" s="15">
        <v>16</v>
      </c>
      <c r="C751" s="16">
        <v>47.828600000000002</v>
      </c>
      <c r="D751" s="14">
        <v>43679</v>
      </c>
      <c r="E751" s="15">
        <v>16</v>
      </c>
    </row>
    <row r="752" spans="1:8" x14ac:dyDescent="0.35">
      <c r="A752" s="14">
        <v>43679</v>
      </c>
      <c r="B752" s="15">
        <v>17</v>
      </c>
      <c r="C752" s="16">
        <v>54.709200000000003</v>
      </c>
      <c r="D752" s="14">
        <v>43679</v>
      </c>
      <c r="E752" s="15">
        <v>17</v>
      </c>
    </row>
    <row r="753" spans="1:8" x14ac:dyDescent="0.35">
      <c r="A753" s="14">
        <v>43679</v>
      </c>
      <c r="B753" s="15">
        <v>18</v>
      </c>
      <c r="C753" s="16">
        <v>56.5306</v>
      </c>
      <c r="D753" s="14">
        <v>43679</v>
      </c>
      <c r="E753" s="15">
        <v>18</v>
      </c>
      <c r="H753" s="13"/>
    </row>
    <row r="754" spans="1:8" x14ac:dyDescent="0.35">
      <c r="A754" s="14">
        <v>43679</v>
      </c>
      <c r="B754" s="15">
        <v>19</v>
      </c>
      <c r="C754" s="16">
        <v>56.883099999999999</v>
      </c>
      <c r="D754" s="14">
        <v>43679</v>
      </c>
      <c r="E754" s="15">
        <v>19</v>
      </c>
    </row>
    <row r="755" spans="1:8" x14ac:dyDescent="0.35">
      <c r="A755" s="14">
        <v>43680</v>
      </c>
      <c r="B755" s="15">
        <v>12</v>
      </c>
      <c r="C755" s="16">
        <v>27.724699999999999</v>
      </c>
      <c r="D755" s="14">
        <v>43680</v>
      </c>
      <c r="E755" s="15">
        <v>12</v>
      </c>
      <c r="F755" s="13">
        <f>MAX(AVERAGE(C755:C758),AVERAGE(C756:C759),AVERAGE(C757:C760),AVERAGE(C758:C761),AVERAGE(C759:C762))</f>
        <v>45.848950000000002</v>
      </c>
      <c r="G755" s="13">
        <f>MAX(AVERAGE(C755:C757),AVERAGE(C756:C758),AVERAGE(C757:C759),AVERAGE(C758:C760),AVERAGE(C759:C761),AVERAGE(C760:C762))</f>
        <v>47.569099999999999</v>
      </c>
      <c r="H755" s="13">
        <f>MAX(AVERAGE(C755:C756),AVERAGE(C756:C757),AVERAGE(C757:C758),AVERAGE(C758:C759),AVERAGE(C759:C760),AVERAGE(C760:C761),AVERAGE(C761:C762))</f>
        <v>50.317549999999997</v>
      </c>
    </row>
    <row r="756" spans="1:8" x14ac:dyDescent="0.35">
      <c r="A756" s="14">
        <v>43680</v>
      </c>
      <c r="B756" s="15">
        <v>13</v>
      </c>
      <c r="C756" s="16">
        <v>28.692900000000002</v>
      </c>
      <c r="D756" s="14">
        <v>43680</v>
      </c>
      <c r="E756" s="15">
        <v>13</v>
      </c>
    </row>
    <row r="757" spans="1:8" x14ac:dyDescent="0.35">
      <c r="A757" s="14">
        <v>43680</v>
      </c>
      <c r="B757" s="15">
        <v>14</v>
      </c>
      <c r="C757" s="16">
        <v>31.416499999999999</v>
      </c>
      <c r="D757" s="14">
        <v>43680</v>
      </c>
      <c r="E757" s="15">
        <v>14</v>
      </c>
    </row>
    <row r="758" spans="1:8" x14ac:dyDescent="0.35">
      <c r="A758" s="14">
        <v>43680</v>
      </c>
      <c r="B758" s="15">
        <v>15</v>
      </c>
      <c r="C758" s="16">
        <v>38.3827</v>
      </c>
      <c r="D758" s="14">
        <v>43680</v>
      </c>
      <c r="E758" s="15">
        <v>15</v>
      </c>
    </row>
    <row r="759" spans="1:8" x14ac:dyDescent="0.35">
      <c r="A759" s="14">
        <v>43680</v>
      </c>
      <c r="B759" s="15">
        <v>16</v>
      </c>
      <c r="C759" s="16">
        <v>40.688499999999998</v>
      </c>
      <c r="D759" s="14">
        <v>43680</v>
      </c>
      <c r="E759" s="15">
        <v>16</v>
      </c>
    </row>
    <row r="760" spans="1:8" x14ac:dyDescent="0.35">
      <c r="A760" s="14">
        <v>43680</v>
      </c>
      <c r="B760" s="15">
        <v>17</v>
      </c>
      <c r="C760" s="16">
        <v>42.072200000000002</v>
      </c>
      <c r="D760" s="14">
        <v>43680</v>
      </c>
      <c r="E760" s="15">
        <v>17</v>
      </c>
    </row>
    <row r="761" spans="1:8" x14ac:dyDescent="0.35">
      <c r="A761" s="14">
        <v>43680</v>
      </c>
      <c r="B761" s="15">
        <v>18</v>
      </c>
      <c r="C761" s="16">
        <v>45.467199999999998</v>
      </c>
      <c r="D761" s="14">
        <v>43680</v>
      </c>
      <c r="E761" s="15">
        <v>18</v>
      </c>
    </row>
    <row r="762" spans="1:8" x14ac:dyDescent="0.35">
      <c r="A762" s="14">
        <v>43680</v>
      </c>
      <c r="B762" s="15">
        <v>19</v>
      </c>
      <c r="C762" s="16">
        <v>55.167900000000003</v>
      </c>
      <c r="D762" s="14">
        <v>43680</v>
      </c>
      <c r="E762" s="15">
        <v>19</v>
      </c>
    </row>
    <row r="763" spans="1:8" x14ac:dyDescent="0.35">
      <c r="A763" s="14">
        <v>43681</v>
      </c>
      <c r="B763" s="15">
        <v>12</v>
      </c>
      <c r="C763" s="16">
        <v>26.24</v>
      </c>
      <c r="D763" s="14">
        <v>43681</v>
      </c>
      <c r="E763" s="15">
        <v>12</v>
      </c>
      <c r="F763" s="13">
        <f>MAX(AVERAGE(C763:C766),AVERAGE(C764:C767),AVERAGE(C765:C768),AVERAGE(C766:C769),AVERAGE(C767:C770))</f>
        <v>46.833624999999998</v>
      </c>
      <c r="G763" s="13">
        <f>MAX(AVERAGE(C763:C765),AVERAGE(C764:C766),AVERAGE(C765:C767),AVERAGE(C766:C768),AVERAGE(C767:C769),AVERAGE(C768:C770))</f>
        <v>49.52206666666666</v>
      </c>
      <c r="H763" s="13">
        <f>MAX(AVERAGE(C763:C764),AVERAGE(C764:C765),AVERAGE(C765:C766),AVERAGE(C766:C767),AVERAGE(C767:C768),AVERAGE(C768:C769),AVERAGE(C769:C770))</f>
        <v>53.463099999999997</v>
      </c>
    </row>
    <row r="764" spans="1:8" x14ac:dyDescent="0.35">
      <c r="A764" s="14">
        <v>43681</v>
      </c>
      <c r="B764" s="15">
        <v>13</v>
      </c>
      <c r="C764" s="16">
        <v>28.452300000000001</v>
      </c>
      <c r="D764" s="14">
        <v>43681</v>
      </c>
      <c r="E764" s="15">
        <v>13</v>
      </c>
    </row>
    <row r="765" spans="1:8" x14ac:dyDescent="0.35">
      <c r="A765" s="14">
        <v>43681</v>
      </c>
      <c r="B765" s="15">
        <v>14</v>
      </c>
      <c r="C765" s="16">
        <v>32.946599999999997</v>
      </c>
      <c r="D765" s="14">
        <v>43681</v>
      </c>
      <c r="E765" s="15">
        <v>14</v>
      </c>
    </row>
    <row r="766" spans="1:8" x14ac:dyDescent="0.35">
      <c r="A766" s="14">
        <v>43681</v>
      </c>
      <c r="B766" s="15">
        <v>15</v>
      </c>
      <c r="C766" s="16">
        <v>35.417499999999997</v>
      </c>
      <c r="D766" s="14">
        <v>43681</v>
      </c>
      <c r="E766" s="15">
        <v>15</v>
      </c>
    </row>
    <row r="767" spans="1:8" x14ac:dyDescent="0.35">
      <c r="A767" s="14">
        <v>43681</v>
      </c>
      <c r="B767" s="15">
        <v>16</v>
      </c>
      <c r="C767" s="16">
        <v>38.768300000000004</v>
      </c>
      <c r="D767" s="14">
        <v>43681</v>
      </c>
      <c r="E767" s="15">
        <v>16</v>
      </c>
    </row>
    <row r="768" spans="1:8" x14ac:dyDescent="0.35">
      <c r="A768" s="14">
        <v>43681</v>
      </c>
      <c r="B768" s="15">
        <v>17</v>
      </c>
      <c r="C768" s="16">
        <v>41.64</v>
      </c>
      <c r="D768" s="14">
        <v>43681</v>
      </c>
      <c r="E768" s="15">
        <v>17</v>
      </c>
    </row>
    <row r="769" spans="1:8" x14ac:dyDescent="0.35">
      <c r="A769" s="14">
        <v>43681</v>
      </c>
      <c r="B769" s="15">
        <v>18</v>
      </c>
      <c r="C769" s="16">
        <v>47.118400000000001</v>
      </c>
      <c r="D769" s="14">
        <v>43681</v>
      </c>
      <c r="E769" s="15">
        <v>18</v>
      </c>
    </row>
    <row r="770" spans="1:8" x14ac:dyDescent="0.35">
      <c r="A770" s="14">
        <v>43681</v>
      </c>
      <c r="B770" s="15">
        <v>19</v>
      </c>
      <c r="C770" s="16">
        <v>59.8078</v>
      </c>
      <c r="D770" s="14">
        <v>43681</v>
      </c>
      <c r="E770" s="15">
        <v>19</v>
      </c>
    </row>
    <row r="771" spans="1:8" x14ac:dyDescent="0.35">
      <c r="A771" s="14">
        <v>43682</v>
      </c>
      <c r="B771" s="15">
        <v>12</v>
      </c>
      <c r="C771" s="16">
        <v>40.079900000000002</v>
      </c>
      <c r="D771" s="14">
        <v>43682</v>
      </c>
      <c r="E771" s="15">
        <v>12</v>
      </c>
      <c r="F771" s="13">
        <f>MAX(AVERAGE(C771:C774),AVERAGE(C772:C775),AVERAGE(C773:C776),AVERAGE(C774:C777),AVERAGE(C775:C778))</f>
        <v>67.325375000000008</v>
      </c>
      <c r="G771" s="13">
        <f>MAX(AVERAGE(C771:C773),AVERAGE(C772:C774),AVERAGE(C773:C775),AVERAGE(C774:C776),AVERAGE(C775:C777),AVERAGE(C776:C778))</f>
        <v>71.187399999999997</v>
      </c>
      <c r="H771" s="13">
        <f>MAX(AVERAGE(C771:C772),AVERAGE(C772:C773),AVERAGE(C773:C774),AVERAGE(C774:C775),AVERAGE(C775:C776),AVERAGE(C776:C777),AVERAGE(C777:C778))</f>
        <v>76.640150000000006</v>
      </c>
    </row>
    <row r="772" spans="1:8" x14ac:dyDescent="0.35">
      <c r="A772" s="14">
        <v>43682</v>
      </c>
      <c r="B772" s="15">
        <v>13</v>
      </c>
      <c r="C772" s="16">
        <v>43.148899999999998</v>
      </c>
      <c r="D772" s="14">
        <v>43682</v>
      </c>
      <c r="E772" s="15">
        <v>13</v>
      </c>
    </row>
    <row r="773" spans="1:8" x14ac:dyDescent="0.35">
      <c r="A773" s="14">
        <v>43682</v>
      </c>
      <c r="B773" s="15">
        <v>14</v>
      </c>
      <c r="C773" s="16">
        <v>44.945700000000002</v>
      </c>
      <c r="D773" s="14">
        <v>43682</v>
      </c>
      <c r="E773" s="15">
        <v>14</v>
      </c>
    </row>
    <row r="774" spans="1:8" x14ac:dyDescent="0.35">
      <c r="A774" s="14">
        <v>43682</v>
      </c>
      <c r="B774" s="15">
        <v>15</v>
      </c>
      <c r="C774" s="16">
        <v>52.372799999999998</v>
      </c>
      <c r="D774" s="14">
        <v>43682</v>
      </c>
      <c r="E774" s="15">
        <v>15</v>
      </c>
    </row>
    <row r="775" spans="1:8" x14ac:dyDescent="0.35">
      <c r="A775" s="14">
        <v>43682</v>
      </c>
      <c r="B775" s="15">
        <v>16</v>
      </c>
      <c r="C775" s="16">
        <v>55.7393</v>
      </c>
      <c r="D775" s="14">
        <v>43682</v>
      </c>
      <c r="E775" s="15">
        <v>16</v>
      </c>
    </row>
    <row r="776" spans="1:8" x14ac:dyDescent="0.35">
      <c r="A776" s="14">
        <v>43682</v>
      </c>
      <c r="B776" s="15">
        <v>17</v>
      </c>
      <c r="C776" s="16">
        <v>60.2819</v>
      </c>
      <c r="D776" s="14">
        <v>43682</v>
      </c>
      <c r="E776" s="15">
        <v>17</v>
      </c>
    </row>
    <row r="777" spans="1:8" x14ac:dyDescent="0.35">
      <c r="A777" s="14">
        <v>43682</v>
      </c>
      <c r="B777" s="15">
        <v>18</v>
      </c>
      <c r="C777" s="16">
        <v>65.559399999999997</v>
      </c>
      <c r="D777" s="14">
        <v>43682</v>
      </c>
      <c r="E777" s="15">
        <v>18</v>
      </c>
    </row>
    <row r="778" spans="1:8" x14ac:dyDescent="0.35">
      <c r="A778" s="14">
        <v>43682</v>
      </c>
      <c r="B778" s="15">
        <v>19</v>
      </c>
      <c r="C778" s="16">
        <v>87.7209</v>
      </c>
      <c r="D778" s="14">
        <v>43682</v>
      </c>
      <c r="E778" s="15">
        <v>19</v>
      </c>
    </row>
    <row r="779" spans="1:8" x14ac:dyDescent="0.35">
      <c r="A779" s="14">
        <v>43683</v>
      </c>
      <c r="B779" s="15">
        <v>12</v>
      </c>
      <c r="C779" s="16">
        <v>34.158700000000003</v>
      </c>
      <c r="D779" s="14">
        <v>43683</v>
      </c>
      <c r="E779" s="15">
        <v>12</v>
      </c>
      <c r="F779" s="13">
        <f>MAX(AVERAGE(C779:C782),AVERAGE(C780:C783),AVERAGE(C781:C784),AVERAGE(C782:C785),AVERAGE(C783:C786))</f>
        <v>63.122250000000001</v>
      </c>
      <c r="G779" s="13">
        <f>MAX(AVERAGE(C779:C781),AVERAGE(C780:C782),AVERAGE(C781:C783),AVERAGE(C782:C784),AVERAGE(C783:C785),AVERAGE(C784:C786))</f>
        <v>66.166766666666675</v>
      </c>
      <c r="H779" s="13">
        <f>MAX(AVERAGE(C779:C780),AVERAGE(C780:C781),AVERAGE(C781:C782),AVERAGE(C782:C783),AVERAGE(C783:C784),AVERAGE(C784:C785),AVERAGE(C785:C786))</f>
        <v>70.983350000000002</v>
      </c>
    </row>
    <row r="780" spans="1:8" x14ac:dyDescent="0.35">
      <c r="A780" s="14">
        <v>43683</v>
      </c>
      <c r="B780" s="15">
        <v>13</v>
      </c>
      <c r="C780" s="16">
        <v>37.280099999999997</v>
      </c>
      <c r="D780" s="14">
        <v>43683</v>
      </c>
      <c r="E780" s="15">
        <v>13</v>
      </c>
    </row>
    <row r="781" spans="1:8" x14ac:dyDescent="0.35">
      <c r="A781" s="14">
        <v>43683</v>
      </c>
      <c r="B781" s="15">
        <v>14</v>
      </c>
      <c r="C781" s="16">
        <v>44.916899999999998</v>
      </c>
      <c r="D781" s="14">
        <v>43683</v>
      </c>
      <c r="E781" s="15">
        <v>14</v>
      </c>
      <c r="H781" s="13"/>
    </row>
    <row r="782" spans="1:8" x14ac:dyDescent="0.35">
      <c r="A782" s="14">
        <v>43683</v>
      </c>
      <c r="B782" s="15">
        <v>15</v>
      </c>
      <c r="C782" s="16">
        <v>48.316499999999998</v>
      </c>
      <c r="D782" s="14">
        <v>43683</v>
      </c>
      <c r="E782" s="15">
        <v>15</v>
      </c>
    </row>
    <row r="783" spans="1:8" x14ac:dyDescent="0.35">
      <c r="A783" s="14">
        <v>43683</v>
      </c>
      <c r="B783" s="15">
        <v>16</v>
      </c>
      <c r="C783" s="16">
        <v>53.988700000000001</v>
      </c>
      <c r="D783" s="14">
        <v>43683</v>
      </c>
      <c r="E783" s="15">
        <v>16</v>
      </c>
    </row>
    <row r="784" spans="1:8" x14ac:dyDescent="0.35">
      <c r="A784" s="14">
        <v>43683</v>
      </c>
      <c r="B784" s="15">
        <v>17</v>
      </c>
      <c r="C784" s="16">
        <v>56.5336</v>
      </c>
      <c r="D784" s="14">
        <v>43683</v>
      </c>
      <c r="E784" s="15">
        <v>17</v>
      </c>
    </row>
    <row r="785" spans="1:8" x14ac:dyDescent="0.35">
      <c r="A785" s="14">
        <v>43683</v>
      </c>
      <c r="B785" s="15">
        <v>18</v>
      </c>
      <c r="C785" s="16">
        <v>62.332999999999998</v>
      </c>
      <c r="D785" s="14">
        <v>43683</v>
      </c>
      <c r="E785" s="15">
        <v>18</v>
      </c>
    </row>
    <row r="786" spans="1:8" x14ac:dyDescent="0.35">
      <c r="A786" s="14">
        <v>43683</v>
      </c>
      <c r="B786" s="15">
        <v>19</v>
      </c>
      <c r="C786" s="16">
        <v>79.633700000000005</v>
      </c>
      <c r="D786" s="14">
        <v>43683</v>
      </c>
      <c r="E786" s="15">
        <v>19</v>
      </c>
    </row>
    <row r="787" spans="1:8" x14ac:dyDescent="0.35">
      <c r="A787" s="14">
        <v>43684</v>
      </c>
      <c r="B787" s="15">
        <v>12</v>
      </c>
      <c r="C787" s="16">
        <v>30.943200000000001</v>
      </c>
      <c r="D787" s="14">
        <v>43684</v>
      </c>
      <c r="E787" s="15">
        <v>12</v>
      </c>
      <c r="F787" s="13">
        <f>MAX(AVERAGE(C787:C790),AVERAGE(C788:C791),AVERAGE(C789:C792),AVERAGE(C790:C793),AVERAGE(C791:C794))</f>
        <v>49.603050000000003</v>
      </c>
      <c r="G787" s="13">
        <f>MAX(AVERAGE(C787:C789),AVERAGE(C788:C790),AVERAGE(C789:C791),AVERAGE(C790:C792),AVERAGE(C791:C793),AVERAGE(C792:C794))</f>
        <v>52.437600000000003</v>
      </c>
      <c r="H787" s="13">
        <f>MAX(AVERAGE(C787:C788),AVERAGE(C788:C789),AVERAGE(C789:C790),AVERAGE(C790:C791),AVERAGE(C791:C792),AVERAGE(C792:C793),AVERAGE(C793:C794))</f>
        <v>54.731749999999998</v>
      </c>
    </row>
    <row r="788" spans="1:8" x14ac:dyDescent="0.35">
      <c r="A788" s="14">
        <v>43684</v>
      </c>
      <c r="B788" s="15">
        <v>13</v>
      </c>
      <c r="C788" s="16">
        <v>31.036000000000001</v>
      </c>
      <c r="D788" s="14">
        <v>43684</v>
      </c>
      <c r="E788" s="15">
        <v>13</v>
      </c>
    </row>
    <row r="789" spans="1:8" x14ac:dyDescent="0.35">
      <c r="A789" s="14">
        <v>43684</v>
      </c>
      <c r="B789" s="15">
        <v>14</v>
      </c>
      <c r="C789" s="16">
        <v>38.054699999999997</v>
      </c>
      <c r="D789" s="14">
        <v>43684</v>
      </c>
      <c r="E789" s="15">
        <v>14</v>
      </c>
    </row>
    <row r="790" spans="1:8" x14ac:dyDescent="0.35">
      <c r="A790" s="14">
        <v>43684</v>
      </c>
      <c r="B790" s="15">
        <v>15</v>
      </c>
      <c r="C790" s="16">
        <v>37.869900000000001</v>
      </c>
      <c r="D790" s="14">
        <v>43684</v>
      </c>
      <c r="E790" s="15">
        <v>15</v>
      </c>
    </row>
    <row r="791" spans="1:8" x14ac:dyDescent="0.35">
      <c r="A791" s="14">
        <v>43684</v>
      </c>
      <c r="B791" s="15">
        <v>16</v>
      </c>
      <c r="C791" s="16">
        <v>41.099400000000003</v>
      </c>
      <c r="D791" s="14">
        <v>43684</v>
      </c>
      <c r="E791" s="15">
        <v>16</v>
      </c>
      <c r="H791" s="13"/>
    </row>
    <row r="792" spans="1:8" x14ac:dyDescent="0.35">
      <c r="A792" s="14">
        <v>43684</v>
      </c>
      <c r="B792" s="15">
        <v>17</v>
      </c>
      <c r="C792" s="16">
        <v>47.849299999999999</v>
      </c>
      <c r="D792" s="14">
        <v>43684</v>
      </c>
      <c r="E792" s="15">
        <v>17</v>
      </c>
    </row>
    <row r="793" spans="1:8" x14ac:dyDescent="0.35">
      <c r="A793" s="14">
        <v>43684</v>
      </c>
      <c r="B793" s="15">
        <v>18</v>
      </c>
      <c r="C793" s="16">
        <v>52.227899999999998</v>
      </c>
      <c r="D793" s="14">
        <v>43684</v>
      </c>
      <c r="E793" s="15">
        <v>18</v>
      </c>
    </row>
    <row r="794" spans="1:8" x14ac:dyDescent="0.35">
      <c r="A794" s="14">
        <v>43684</v>
      </c>
      <c r="B794" s="15">
        <v>19</v>
      </c>
      <c r="C794" s="16">
        <v>57.235599999999998</v>
      </c>
      <c r="D794" s="14">
        <v>43684</v>
      </c>
      <c r="E794" s="15">
        <v>19</v>
      </c>
    </row>
    <row r="795" spans="1:8" x14ac:dyDescent="0.35">
      <c r="A795" s="14">
        <v>43685</v>
      </c>
      <c r="B795" s="15">
        <v>12</v>
      </c>
      <c r="C795" s="16">
        <v>27.401</v>
      </c>
      <c r="D795" s="14">
        <v>43685</v>
      </c>
      <c r="E795" s="15">
        <v>12</v>
      </c>
      <c r="F795" s="13">
        <f>MAX(AVERAGE(C795:C798),AVERAGE(C796:C799),AVERAGE(C797:C800),AVERAGE(C798:C801),AVERAGE(C799:C802))</f>
        <v>41.305374999999998</v>
      </c>
      <c r="G795" s="13">
        <f>MAX(AVERAGE(C795:C797),AVERAGE(C796:C798),AVERAGE(C797:C799),AVERAGE(C798:C800),AVERAGE(C799:C801),AVERAGE(C800:C802))</f>
        <v>43.330900000000007</v>
      </c>
      <c r="H795" s="13">
        <f>MAX(AVERAGE(C795:C796),AVERAGE(C796:C797),AVERAGE(C797:C798),AVERAGE(C798:C799),AVERAGE(C799:C800),AVERAGE(C800:C801),AVERAGE(C801:C802))</f>
        <v>46.200450000000004</v>
      </c>
    </row>
    <row r="796" spans="1:8" x14ac:dyDescent="0.35">
      <c r="A796" s="14">
        <v>43685</v>
      </c>
      <c r="B796" s="15">
        <v>13</v>
      </c>
      <c r="C796" s="16">
        <v>29.604099999999999</v>
      </c>
      <c r="D796" s="14">
        <v>43685</v>
      </c>
      <c r="E796" s="15">
        <v>13</v>
      </c>
    </row>
    <row r="797" spans="1:8" x14ac:dyDescent="0.35">
      <c r="A797" s="14">
        <v>43685</v>
      </c>
      <c r="B797" s="15">
        <v>14</v>
      </c>
      <c r="C797" s="16">
        <v>30.444600000000001</v>
      </c>
      <c r="D797" s="14">
        <v>43685</v>
      </c>
      <c r="E797" s="15">
        <v>14</v>
      </c>
    </row>
    <row r="798" spans="1:8" x14ac:dyDescent="0.35">
      <c r="A798" s="14">
        <v>43685</v>
      </c>
      <c r="B798" s="15">
        <v>15</v>
      </c>
      <c r="C798" s="16">
        <v>31.154699999999998</v>
      </c>
      <c r="D798" s="14">
        <v>43685</v>
      </c>
      <c r="E798" s="15">
        <v>15</v>
      </c>
    </row>
    <row r="799" spans="1:8" x14ac:dyDescent="0.35">
      <c r="A799" s="14">
        <v>43685</v>
      </c>
      <c r="B799" s="15">
        <v>16</v>
      </c>
      <c r="C799" s="16">
        <v>35.2288</v>
      </c>
      <c r="D799" s="14">
        <v>43685</v>
      </c>
      <c r="E799" s="15">
        <v>16</v>
      </c>
    </row>
    <row r="800" spans="1:8" x14ac:dyDescent="0.35">
      <c r="A800" s="14">
        <v>43685</v>
      </c>
      <c r="B800" s="15">
        <v>17</v>
      </c>
      <c r="C800" s="16">
        <v>37.591799999999999</v>
      </c>
      <c r="D800" s="14">
        <v>43685</v>
      </c>
      <c r="E800" s="15">
        <v>17</v>
      </c>
    </row>
    <row r="801" spans="1:8" x14ac:dyDescent="0.35">
      <c r="A801" s="14">
        <v>43685</v>
      </c>
      <c r="B801" s="15">
        <v>18</v>
      </c>
      <c r="C801" s="16">
        <v>44.199599999999997</v>
      </c>
      <c r="D801" s="14">
        <v>43685</v>
      </c>
      <c r="E801" s="15">
        <v>18</v>
      </c>
      <c r="H801" s="13"/>
    </row>
    <row r="802" spans="1:8" x14ac:dyDescent="0.35">
      <c r="A802" s="14">
        <v>43685</v>
      </c>
      <c r="B802" s="15">
        <v>19</v>
      </c>
      <c r="C802" s="16">
        <v>48.201300000000003</v>
      </c>
      <c r="D802" s="14">
        <v>43685</v>
      </c>
      <c r="E802" s="15">
        <v>19</v>
      </c>
    </row>
    <row r="803" spans="1:8" x14ac:dyDescent="0.35">
      <c r="A803" s="14">
        <v>43686</v>
      </c>
      <c r="B803" s="15">
        <v>12</v>
      </c>
      <c r="C803" s="16">
        <v>25.139299999999999</v>
      </c>
      <c r="D803" s="14">
        <v>43686</v>
      </c>
      <c r="E803" s="15">
        <v>12</v>
      </c>
      <c r="F803" s="13">
        <f>MAX(AVERAGE(C803:C806),AVERAGE(C804:C807),AVERAGE(C805:C808),AVERAGE(C806:C809),AVERAGE(C807:C810))</f>
        <v>36.395449999999997</v>
      </c>
      <c r="G803" s="13">
        <f>MAX(AVERAGE(C803:C805),AVERAGE(C804:C806),AVERAGE(C805:C807),AVERAGE(C806:C808),AVERAGE(C807:C809),AVERAGE(C808:C810))</f>
        <v>38.102000000000004</v>
      </c>
      <c r="H803" s="13">
        <f>MAX(AVERAGE(C803:C804),AVERAGE(C804:C805),AVERAGE(C805:C806),AVERAGE(C806:C807),AVERAGE(C807:C808),AVERAGE(C808:C809),AVERAGE(C809:C810))</f>
        <v>39.865250000000003</v>
      </c>
    </row>
    <row r="804" spans="1:8" x14ac:dyDescent="0.35">
      <c r="A804" s="14">
        <v>43686</v>
      </c>
      <c r="B804" s="15">
        <v>13</v>
      </c>
      <c r="C804" s="16">
        <v>27.481999999999999</v>
      </c>
      <c r="D804" s="14">
        <v>43686</v>
      </c>
      <c r="E804" s="15">
        <v>13</v>
      </c>
    </row>
    <row r="805" spans="1:8" x14ac:dyDescent="0.35">
      <c r="A805" s="14">
        <v>43686</v>
      </c>
      <c r="B805" s="15">
        <v>14</v>
      </c>
      <c r="C805" s="16">
        <v>30.2073</v>
      </c>
      <c r="D805" s="14">
        <v>43686</v>
      </c>
      <c r="E805" s="15">
        <v>14</v>
      </c>
    </row>
    <row r="806" spans="1:8" x14ac:dyDescent="0.35">
      <c r="A806" s="14">
        <v>43686</v>
      </c>
      <c r="B806" s="15">
        <v>15</v>
      </c>
      <c r="C806" s="16">
        <v>29.5641</v>
      </c>
      <c r="D806" s="14">
        <v>43686</v>
      </c>
      <c r="E806" s="15">
        <v>15</v>
      </c>
    </row>
    <row r="807" spans="1:8" x14ac:dyDescent="0.35">
      <c r="A807" s="14">
        <v>43686</v>
      </c>
      <c r="B807" s="15">
        <v>16</v>
      </c>
      <c r="C807" s="16">
        <v>31.2758</v>
      </c>
      <c r="D807" s="14">
        <v>43686</v>
      </c>
      <c r="E807" s="15">
        <v>16</v>
      </c>
    </row>
    <row r="808" spans="1:8" x14ac:dyDescent="0.35">
      <c r="A808" s="14">
        <v>43686</v>
      </c>
      <c r="B808" s="15">
        <v>17</v>
      </c>
      <c r="C808" s="16">
        <v>34.575499999999998</v>
      </c>
      <c r="D808" s="14">
        <v>43686</v>
      </c>
      <c r="E808" s="15">
        <v>17</v>
      </c>
    </row>
    <row r="809" spans="1:8" x14ac:dyDescent="0.35">
      <c r="A809" s="14">
        <v>43686</v>
      </c>
      <c r="B809" s="15">
        <v>18</v>
      </c>
      <c r="C809" s="16">
        <v>35.983800000000002</v>
      </c>
      <c r="D809" s="14">
        <v>43686</v>
      </c>
      <c r="E809" s="15">
        <v>18</v>
      </c>
    </row>
    <row r="810" spans="1:8" x14ac:dyDescent="0.35">
      <c r="A810" s="14">
        <v>43686</v>
      </c>
      <c r="B810" s="15">
        <v>19</v>
      </c>
      <c r="C810" s="16">
        <v>43.746699999999997</v>
      </c>
      <c r="D810" s="14">
        <v>43686</v>
      </c>
      <c r="E810" s="15">
        <v>19</v>
      </c>
    </row>
    <row r="811" spans="1:8" x14ac:dyDescent="0.35">
      <c r="A811" s="14">
        <v>43687</v>
      </c>
      <c r="B811" s="15">
        <v>12</v>
      </c>
      <c r="C811" s="16">
        <v>12.2155</v>
      </c>
      <c r="D811" s="14">
        <v>43687</v>
      </c>
      <c r="E811" s="15">
        <v>12</v>
      </c>
      <c r="F811" s="13">
        <f>MAX(AVERAGE(C811:C814),AVERAGE(C812:C815),AVERAGE(C813:C816),AVERAGE(C814:C817),AVERAGE(C815:C818))</f>
        <v>28.5336</v>
      </c>
      <c r="G811" s="13">
        <f>MAX(AVERAGE(C811:C813),AVERAGE(C812:C814),AVERAGE(C813:C815),AVERAGE(C814:C816),AVERAGE(C815:C817),AVERAGE(C816:C818))</f>
        <v>30.084500000000002</v>
      </c>
      <c r="H811" s="13">
        <f>MAX(AVERAGE(C811:C812),AVERAGE(C812:C813),AVERAGE(C813:C814),AVERAGE(C814:C815),AVERAGE(C815:C816),AVERAGE(C816:C817),AVERAGE(C817:C818))</f>
        <v>31.884349999999998</v>
      </c>
    </row>
    <row r="812" spans="1:8" x14ac:dyDescent="0.35">
      <c r="A812" s="14">
        <v>43687</v>
      </c>
      <c r="B812" s="15">
        <v>13</v>
      </c>
      <c r="C812" s="16">
        <v>15.1279</v>
      </c>
      <c r="D812" s="14">
        <v>43687</v>
      </c>
      <c r="E812" s="15">
        <v>13</v>
      </c>
    </row>
    <row r="813" spans="1:8" x14ac:dyDescent="0.35">
      <c r="A813" s="14">
        <v>43687</v>
      </c>
      <c r="B813" s="15">
        <v>14</v>
      </c>
      <c r="C813" s="16">
        <v>18.302399999999999</v>
      </c>
      <c r="D813" s="14">
        <v>43687</v>
      </c>
      <c r="E813" s="15">
        <v>14</v>
      </c>
      <c r="H813" s="13"/>
    </row>
    <row r="814" spans="1:8" x14ac:dyDescent="0.35">
      <c r="A814" s="14">
        <v>43687</v>
      </c>
      <c r="B814" s="15">
        <v>15</v>
      </c>
      <c r="C814" s="16">
        <v>21.5185</v>
      </c>
      <c r="D814" s="14">
        <v>43687</v>
      </c>
      <c r="E814" s="15">
        <v>15</v>
      </c>
    </row>
    <row r="815" spans="1:8" x14ac:dyDescent="0.35">
      <c r="A815" s="14">
        <v>43687</v>
      </c>
      <c r="B815" s="15">
        <v>16</v>
      </c>
      <c r="C815" s="16">
        <v>23.8809</v>
      </c>
      <c r="D815" s="14">
        <v>43687</v>
      </c>
      <c r="E815" s="15">
        <v>16</v>
      </c>
    </row>
    <row r="816" spans="1:8" x14ac:dyDescent="0.35">
      <c r="A816" s="14">
        <v>43687</v>
      </c>
      <c r="B816" s="15">
        <v>17</v>
      </c>
      <c r="C816" s="16">
        <v>26.4848</v>
      </c>
      <c r="D816" s="14">
        <v>43687</v>
      </c>
      <c r="E816" s="15">
        <v>17</v>
      </c>
    </row>
    <row r="817" spans="1:8" x14ac:dyDescent="0.35">
      <c r="A817" s="14">
        <v>43687</v>
      </c>
      <c r="B817" s="15">
        <v>18</v>
      </c>
      <c r="C817" s="16">
        <v>27.742999999999999</v>
      </c>
      <c r="D817" s="14">
        <v>43687</v>
      </c>
      <c r="E817" s="15">
        <v>18</v>
      </c>
    </row>
    <row r="818" spans="1:8" x14ac:dyDescent="0.35">
      <c r="A818" s="14">
        <v>43687</v>
      </c>
      <c r="B818" s="15">
        <v>19</v>
      </c>
      <c r="C818" s="16">
        <v>36.025700000000001</v>
      </c>
      <c r="D818" s="14">
        <v>43687</v>
      </c>
      <c r="E818" s="15">
        <v>19</v>
      </c>
    </row>
    <row r="819" spans="1:8" x14ac:dyDescent="0.35">
      <c r="A819" s="14">
        <v>43688</v>
      </c>
      <c r="B819" s="15">
        <v>12</v>
      </c>
      <c r="C819" s="16">
        <v>12.395099999999999</v>
      </c>
      <c r="D819" s="14">
        <v>43688</v>
      </c>
      <c r="E819" s="15">
        <v>12</v>
      </c>
      <c r="F819" s="13">
        <f>MAX(AVERAGE(C819:C822),AVERAGE(C820:C823),AVERAGE(C821:C824),AVERAGE(C822:C825),AVERAGE(C823:C826))</f>
        <v>29.720025</v>
      </c>
      <c r="G819" s="13">
        <f>MAX(AVERAGE(C819:C821),AVERAGE(C820:C822),AVERAGE(C821:C823),AVERAGE(C822:C824),AVERAGE(C823:C825),AVERAGE(C824:C826))</f>
        <v>31.504033333333336</v>
      </c>
      <c r="H819" s="13">
        <f>MAX(AVERAGE(C819:C820),AVERAGE(C820:C821),AVERAGE(C821:C822),AVERAGE(C822:C823),AVERAGE(C823:C824),AVERAGE(C824:C825),AVERAGE(C825:C826))</f>
        <v>33.70975</v>
      </c>
    </row>
    <row r="820" spans="1:8" x14ac:dyDescent="0.35">
      <c r="A820" s="14">
        <v>43688</v>
      </c>
      <c r="B820" s="15">
        <v>13</v>
      </c>
      <c r="C820" s="16">
        <v>15.3674</v>
      </c>
      <c r="D820" s="14">
        <v>43688</v>
      </c>
      <c r="E820" s="15">
        <v>13</v>
      </c>
    </row>
    <row r="821" spans="1:8" x14ac:dyDescent="0.35">
      <c r="A821" s="14">
        <v>43688</v>
      </c>
      <c r="B821" s="15">
        <v>14</v>
      </c>
      <c r="C821" s="16">
        <v>20.110900000000001</v>
      </c>
      <c r="D821" s="14">
        <v>43688</v>
      </c>
      <c r="E821" s="15">
        <v>14</v>
      </c>
    </row>
    <row r="822" spans="1:8" x14ac:dyDescent="0.35">
      <c r="A822" s="14">
        <v>43688</v>
      </c>
      <c r="B822" s="15">
        <v>15</v>
      </c>
      <c r="C822" s="16">
        <v>23.119599999999998</v>
      </c>
      <c r="D822" s="14">
        <v>43688</v>
      </c>
      <c r="E822" s="15">
        <v>15</v>
      </c>
    </row>
    <row r="823" spans="1:8" x14ac:dyDescent="0.35">
      <c r="A823" s="14">
        <v>43688</v>
      </c>
      <c r="B823" s="15">
        <v>16</v>
      </c>
      <c r="C823" s="16">
        <v>24.367999999999999</v>
      </c>
      <c r="D823" s="14">
        <v>43688</v>
      </c>
      <c r="E823" s="15">
        <v>16</v>
      </c>
    </row>
    <row r="824" spans="1:8" x14ac:dyDescent="0.35">
      <c r="A824" s="14">
        <v>43688</v>
      </c>
      <c r="B824" s="15">
        <v>17</v>
      </c>
      <c r="C824" s="16">
        <v>27.092600000000001</v>
      </c>
      <c r="D824" s="14">
        <v>43688</v>
      </c>
      <c r="E824" s="15">
        <v>17</v>
      </c>
    </row>
    <row r="825" spans="1:8" x14ac:dyDescent="0.35">
      <c r="A825" s="14">
        <v>43688</v>
      </c>
      <c r="B825" s="15">
        <v>18</v>
      </c>
      <c r="C825" s="16">
        <v>30.047899999999998</v>
      </c>
      <c r="D825" s="14">
        <v>43688</v>
      </c>
      <c r="E825" s="15">
        <v>18</v>
      </c>
    </row>
    <row r="826" spans="1:8" x14ac:dyDescent="0.35">
      <c r="A826" s="14">
        <v>43688</v>
      </c>
      <c r="B826" s="15">
        <v>19</v>
      </c>
      <c r="C826" s="16">
        <v>37.371600000000001</v>
      </c>
      <c r="D826" s="14">
        <v>43688</v>
      </c>
      <c r="E826" s="15">
        <v>19</v>
      </c>
    </row>
    <row r="827" spans="1:8" x14ac:dyDescent="0.35">
      <c r="A827" s="14">
        <v>43689</v>
      </c>
      <c r="B827" s="15">
        <v>12</v>
      </c>
      <c r="C827" s="16">
        <v>25.4255</v>
      </c>
      <c r="D827" s="14">
        <v>43689</v>
      </c>
      <c r="E827" s="15">
        <v>12</v>
      </c>
      <c r="F827" s="13">
        <f>MAX(AVERAGE(C827:C830),AVERAGE(C828:C831),AVERAGE(C829:C832),AVERAGE(C830:C833),AVERAGE(C831:C834))</f>
        <v>40.033850000000001</v>
      </c>
      <c r="G827" s="13">
        <f>MAX(AVERAGE(C827:C829),AVERAGE(C828:C830),AVERAGE(C829:C831),AVERAGE(C830:C832),AVERAGE(C831:C833),AVERAGE(C832:C834))</f>
        <v>42.276199999999996</v>
      </c>
      <c r="H827" s="13">
        <f>MAX(AVERAGE(C827:C828),AVERAGE(C828:C829),AVERAGE(C829:C830),AVERAGE(C830:C831),AVERAGE(C831:C832),AVERAGE(C832:C833),AVERAGE(C833:C834))</f>
        <v>44.897400000000005</v>
      </c>
    </row>
    <row r="828" spans="1:8" x14ac:dyDescent="0.35">
      <c r="A828" s="14">
        <v>43689</v>
      </c>
      <c r="B828" s="15">
        <v>13</v>
      </c>
      <c r="C828" s="16">
        <v>29.179500000000001</v>
      </c>
      <c r="D828" s="14">
        <v>43689</v>
      </c>
      <c r="E828" s="15">
        <v>13</v>
      </c>
    </row>
    <row r="829" spans="1:8" x14ac:dyDescent="0.35">
      <c r="A829" s="14">
        <v>43689</v>
      </c>
      <c r="B829" s="15">
        <v>14</v>
      </c>
      <c r="C829" s="16">
        <v>28.553999999999998</v>
      </c>
      <c r="D829" s="14">
        <v>43689</v>
      </c>
      <c r="E829" s="15">
        <v>14</v>
      </c>
      <c r="H829" s="13"/>
    </row>
    <row r="830" spans="1:8" x14ac:dyDescent="0.35">
      <c r="A830" s="14">
        <v>43689</v>
      </c>
      <c r="B830" s="15">
        <v>15</v>
      </c>
      <c r="C830" s="16">
        <v>30.953900000000001</v>
      </c>
      <c r="D830" s="14">
        <v>43689</v>
      </c>
      <c r="E830" s="15">
        <v>15</v>
      </c>
    </row>
    <row r="831" spans="1:8" x14ac:dyDescent="0.35">
      <c r="A831" s="14">
        <v>43689</v>
      </c>
      <c r="B831" s="15">
        <v>16</v>
      </c>
      <c r="C831" s="16">
        <v>33.306800000000003</v>
      </c>
      <c r="D831" s="14">
        <v>43689</v>
      </c>
      <c r="E831" s="15">
        <v>16</v>
      </c>
    </row>
    <row r="832" spans="1:8" x14ac:dyDescent="0.35">
      <c r="A832" s="14">
        <v>43689</v>
      </c>
      <c r="B832" s="15">
        <v>17</v>
      </c>
      <c r="C832" s="16">
        <v>37.033799999999999</v>
      </c>
      <c r="D832" s="14">
        <v>43689</v>
      </c>
      <c r="E832" s="15">
        <v>17</v>
      </c>
    </row>
    <row r="833" spans="1:8" x14ac:dyDescent="0.35">
      <c r="A833" s="14">
        <v>43689</v>
      </c>
      <c r="B833" s="15">
        <v>18</v>
      </c>
      <c r="C833" s="16">
        <v>40.014000000000003</v>
      </c>
      <c r="D833" s="14">
        <v>43689</v>
      </c>
      <c r="E833" s="15">
        <v>18</v>
      </c>
    </row>
    <row r="834" spans="1:8" x14ac:dyDescent="0.35">
      <c r="A834" s="14">
        <v>43689</v>
      </c>
      <c r="B834" s="15">
        <v>19</v>
      </c>
      <c r="C834" s="16">
        <v>49.780799999999999</v>
      </c>
      <c r="D834" s="14">
        <v>43689</v>
      </c>
      <c r="E834" s="15">
        <v>19</v>
      </c>
    </row>
    <row r="835" spans="1:8" x14ac:dyDescent="0.35">
      <c r="A835" s="14">
        <v>43690</v>
      </c>
      <c r="B835" s="15">
        <v>12</v>
      </c>
      <c r="C835" s="16">
        <v>29.262599999999999</v>
      </c>
      <c r="D835" s="14">
        <v>43690</v>
      </c>
      <c r="E835" s="15">
        <v>12</v>
      </c>
      <c r="F835" s="13">
        <f>MAX(AVERAGE(C835:C838),AVERAGE(C836:C839),AVERAGE(C837:C840),AVERAGE(C838:C841),AVERAGE(C839:C842))</f>
        <v>48.740524999999998</v>
      </c>
      <c r="G835" s="13">
        <f>MAX(AVERAGE(C835:C837),AVERAGE(C836:C838),AVERAGE(C837:C839),AVERAGE(C838:C840),AVERAGE(C839:C841),AVERAGE(C840:C842))</f>
        <v>51.984933333333338</v>
      </c>
      <c r="H835" s="13">
        <f>MAX(AVERAGE(C835:C836),AVERAGE(C836:C837),AVERAGE(C837:C838),AVERAGE(C838:C839),AVERAGE(C839:C840),AVERAGE(C840:C841),AVERAGE(C841:C842))</f>
        <v>55.847999999999999</v>
      </c>
    </row>
    <row r="836" spans="1:8" x14ac:dyDescent="0.35">
      <c r="A836" s="14">
        <v>43690</v>
      </c>
      <c r="B836" s="15">
        <v>13</v>
      </c>
      <c r="C836" s="16">
        <v>32.0075</v>
      </c>
      <c r="D836" s="14">
        <v>43690</v>
      </c>
      <c r="E836" s="15">
        <v>13</v>
      </c>
    </row>
    <row r="837" spans="1:8" x14ac:dyDescent="0.35">
      <c r="A837" s="14">
        <v>43690</v>
      </c>
      <c r="B837" s="15">
        <v>14</v>
      </c>
      <c r="C837" s="16">
        <v>35.454000000000001</v>
      </c>
      <c r="D837" s="14">
        <v>43690</v>
      </c>
      <c r="E837" s="15">
        <v>14</v>
      </c>
    </row>
    <row r="838" spans="1:8" x14ac:dyDescent="0.35">
      <c r="A838" s="14">
        <v>43690</v>
      </c>
      <c r="B838" s="15">
        <v>15</v>
      </c>
      <c r="C838" s="16">
        <v>35.802199999999999</v>
      </c>
      <c r="D838" s="14">
        <v>43690</v>
      </c>
      <c r="E838" s="15">
        <v>15</v>
      </c>
    </row>
    <row r="839" spans="1:8" x14ac:dyDescent="0.35">
      <c r="A839" s="14">
        <v>43690</v>
      </c>
      <c r="B839" s="15">
        <v>16</v>
      </c>
      <c r="C839" s="16">
        <v>39.007300000000001</v>
      </c>
      <c r="D839" s="14">
        <v>43690</v>
      </c>
      <c r="E839" s="15">
        <v>16</v>
      </c>
      <c r="H839" s="13"/>
    </row>
    <row r="840" spans="1:8" x14ac:dyDescent="0.35">
      <c r="A840" s="14">
        <v>43690</v>
      </c>
      <c r="B840" s="15">
        <v>17</v>
      </c>
      <c r="C840" s="16">
        <v>44.258800000000001</v>
      </c>
      <c r="D840" s="14">
        <v>43690</v>
      </c>
      <c r="E840" s="15">
        <v>17</v>
      </c>
    </row>
    <row r="841" spans="1:8" x14ac:dyDescent="0.35">
      <c r="A841" s="14">
        <v>43690</v>
      </c>
      <c r="B841" s="15">
        <v>18</v>
      </c>
      <c r="C841" s="16">
        <v>48.518900000000002</v>
      </c>
      <c r="D841" s="14">
        <v>43690</v>
      </c>
      <c r="E841" s="15">
        <v>18</v>
      </c>
    </row>
    <row r="842" spans="1:8" x14ac:dyDescent="0.35">
      <c r="A842" s="14">
        <v>43690</v>
      </c>
      <c r="B842" s="15">
        <v>19</v>
      </c>
      <c r="C842" s="16">
        <v>63.177100000000003</v>
      </c>
      <c r="D842" s="14">
        <v>43690</v>
      </c>
      <c r="E842" s="15">
        <v>19</v>
      </c>
    </row>
    <row r="843" spans="1:8" x14ac:dyDescent="0.35">
      <c r="A843" s="14">
        <v>43691</v>
      </c>
      <c r="B843" s="15">
        <v>12</v>
      </c>
      <c r="C843" s="16">
        <v>32.565199999999997</v>
      </c>
      <c r="D843" s="14">
        <v>43691</v>
      </c>
      <c r="E843" s="15">
        <v>12</v>
      </c>
      <c r="F843" s="13">
        <f>MAX(AVERAGE(C843:C846),AVERAGE(C844:C847),AVERAGE(C845:C848),AVERAGE(C846:C849),AVERAGE(C847:C850))</f>
        <v>66.103475000000003</v>
      </c>
      <c r="G843" s="13">
        <f>MAX(AVERAGE(C843:C845),AVERAGE(C844:C846),AVERAGE(C845:C847),AVERAGE(C846:C848),AVERAGE(C847:C849),AVERAGE(C848:C850))</f>
        <v>71.598266666666674</v>
      </c>
      <c r="H843" s="13">
        <f>MAX(AVERAGE(C843:C844),AVERAGE(C844:C845),AVERAGE(C845:C846),AVERAGE(C846:C847),AVERAGE(C847:C848),AVERAGE(C848:C849),AVERAGE(C849:C850))</f>
        <v>80.391599999999997</v>
      </c>
    </row>
    <row r="844" spans="1:8" x14ac:dyDescent="0.35">
      <c r="A844" s="14">
        <v>43691</v>
      </c>
      <c r="B844" s="15">
        <v>13</v>
      </c>
      <c r="C844" s="16">
        <v>34.274900000000002</v>
      </c>
      <c r="D844" s="14">
        <v>43691</v>
      </c>
      <c r="E844" s="15">
        <v>13</v>
      </c>
    </row>
    <row r="845" spans="1:8" x14ac:dyDescent="0.35">
      <c r="A845" s="14">
        <v>43691</v>
      </c>
      <c r="B845" s="15">
        <v>14</v>
      </c>
      <c r="C845" s="16">
        <v>43.334800000000001</v>
      </c>
      <c r="D845" s="14">
        <v>43691</v>
      </c>
      <c r="E845" s="15">
        <v>14</v>
      </c>
    </row>
    <row r="846" spans="1:8" x14ac:dyDescent="0.35">
      <c r="A846" s="14">
        <v>43691</v>
      </c>
      <c r="B846" s="15">
        <v>15</v>
      </c>
      <c r="C846" s="16">
        <v>43.320099999999996</v>
      </c>
      <c r="D846" s="14">
        <v>43691</v>
      </c>
      <c r="E846" s="15">
        <v>15</v>
      </c>
    </row>
    <row r="847" spans="1:8" x14ac:dyDescent="0.35">
      <c r="A847" s="14">
        <v>43691</v>
      </c>
      <c r="B847" s="15">
        <v>16</v>
      </c>
      <c r="C847" s="16">
        <v>49.619100000000003</v>
      </c>
      <c r="D847" s="14">
        <v>43691</v>
      </c>
      <c r="E847" s="15">
        <v>16</v>
      </c>
    </row>
    <row r="848" spans="1:8" x14ac:dyDescent="0.35">
      <c r="A848" s="14">
        <v>43691</v>
      </c>
      <c r="B848" s="15">
        <v>17</v>
      </c>
      <c r="C848" s="16">
        <v>54.011600000000001</v>
      </c>
      <c r="D848" s="14">
        <v>43691</v>
      </c>
      <c r="E848" s="15">
        <v>17</v>
      </c>
    </row>
    <row r="849" spans="1:8" x14ac:dyDescent="0.35">
      <c r="A849" s="14">
        <v>43691</v>
      </c>
      <c r="B849" s="15">
        <v>18</v>
      </c>
      <c r="C849" s="16">
        <v>65.221299999999999</v>
      </c>
      <c r="D849" s="14">
        <v>43691</v>
      </c>
      <c r="E849" s="15">
        <v>18</v>
      </c>
      <c r="H849" s="13"/>
    </row>
    <row r="850" spans="1:8" x14ac:dyDescent="0.35">
      <c r="A850" s="14">
        <v>43691</v>
      </c>
      <c r="B850" s="15">
        <v>19</v>
      </c>
      <c r="C850" s="16">
        <v>95.561899999999994</v>
      </c>
      <c r="D850" s="14">
        <v>43691</v>
      </c>
      <c r="E850" s="15">
        <v>19</v>
      </c>
    </row>
    <row r="851" spans="1:8" x14ac:dyDescent="0.35">
      <c r="A851" s="14">
        <v>43692</v>
      </c>
      <c r="B851" s="15">
        <v>12</v>
      </c>
      <c r="C851" s="16">
        <v>32.532400000000003</v>
      </c>
      <c r="D851" s="14">
        <v>43692</v>
      </c>
      <c r="E851" s="15">
        <v>12</v>
      </c>
      <c r="F851" s="13">
        <f>MAX(AVERAGE(C851:C854),AVERAGE(C852:C855),AVERAGE(C853:C856),AVERAGE(C854:C857),AVERAGE(C855:C858))</f>
        <v>69.589174999999997</v>
      </c>
      <c r="G851" s="13">
        <f>MAX(AVERAGE(C851:C853),AVERAGE(C852:C854),AVERAGE(C853:C855),AVERAGE(C854:C856),AVERAGE(C855:C857),AVERAGE(C856:C858))</f>
        <v>77.062666666666658</v>
      </c>
      <c r="H851" s="13">
        <f>MAX(AVERAGE(C851:C852),AVERAGE(C852:C853),AVERAGE(C853:C854),AVERAGE(C854:C855),AVERAGE(C855:C856),AVERAGE(C856:C857),AVERAGE(C857:C858))</f>
        <v>87.298149999999993</v>
      </c>
    </row>
    <row r="852" spans="1:8" x14ac:dyDescent="0.35">
      <c r="A852" s="14">
        <v>43692</v>
      </c>
      <c r="B852" s="15">
        <v>13</v>
      </c>
      <c r="C852" s="16">
        <v>37.635199999999998</v>
      </c>
      <c r="D852" s="14">
        <v>43692</v>
      </c>
      <c r="E852" s="15">
        <v>13</v>
      </c>
    </row>
    <row r="853" spans="1:8" x14ac:dyDescent="0.35">
      <c r="A853" s="14">
        <v>43692</v>
      </c>
      <c r="B853" s="15">
        <v>14</v>
      </c>
      <c r="C853" s="16">
        <v>43.545200000000001</v>
      </c>
      <c r="D853" s="14">
        <v>43692</v>
      </c>
      <c r="E853" s="15">
        <v>14</v>
      </c>
    </row>
    <row r="854" spans="1:8" x14ac:dyDescent="0.35">
      <c r="A854" s="14">
        <v>43692</v>
      </c>
      <c r="B854" s="15">
        <v>15</v>
      </c>
      <c r="C854" s="16">
        <v>43.417200000000001</v>
      </c>
      <c r="D854" s="14">
        <v>43692</v>
      </c>
      <c r="E854" s="15">
        <v>15</v>
      </c>
    </row>
    <row r="855" spans="1:8" x14ac:dyDescent="0.35">
      <c r="A855" s="14">
        <v>43692</v>
      </c>
      <c r="B855" s="15">
        <v>16</v>
      </c>
      <c r="C855" s="16">
        <v>47.168700000000001</v>
      </c>
      <c r="D855" s="14">
        <v>43692</v>
      </c>
      <c r="E855" s="15">
        <v>16</v>
      </c>
    </row>
    <row r="856" spans="1:8" x14ac:dyDescent="0.35">
      <c r="A856" s="14">
        <v>43692</v>
      </c>
      <c r="B856" s="15">
        <v>17</v>
      </c>
      <c r="C856" s="16">
        <v>56.591700000000003</v>
      </c>
      <c r="D856" s="14">
        <v>43692</v>
      </c>
      <c r="E856" s="15">
        <v>17</v>
      </c>
    </row>
    <row r="857" spans="1:8" x14ac:dyDescent="0.35">
      <c r="A857" s="14">
        <v>43692</v>
      </c>
      <c r="B857" s="15">
        <v>18</v>
      </c>
      <c r="C857" s="16">
        <v>69.803700000000006</v>
      </c>
      <c r="D857" s="14">
        <v>43692</v>
      </c>
      <c r="E857" s="15">
        <v>18</v>
      </c>
    </row>
    <row r="858" spans="1:8" x14ac:dyDescent="0.35">
      <c r="A858" s="14">
        <v>43692</v>
      </c>
      <c r="B858" s="15">
        <v>19</v>
      </c>
      <c r="C858" s="16">
        <v>104.79259999999999</v>
      </c>
      <c r="D858" s="14">
        <v>43692</v>
      </c>
      <c r="E858" s="15">
        <v>19</v>
      </c>
    </row>
    <row r="859" spans="1:8" x14ac:dyDescent="0.35">
      <c r="A859" s="14">
        <v>43693</v>
      </c>
      <c r="B859" s="15">
        <v>12</v>
      </c>
      <c r="C859" s="16">
        <v>27.5871</v>
      </c>
      <c r="D859" s="14">
        <v>43693</v>
      </c>
      <c r="E859" s="15">
        <v>12</v>
      </c>
      <c r="F859" s="13">
        <f>MAX(AVERAGE(C859:C862),AVERAGE(C860:C863),AVERAGE(C861:C864),AVERAGE(C862:C865),AVERAGE(C863:C866))</f>
        <v>48.674750000000003</v>
      </c>
      <c r="G859" s="13">
        <f>MAX(AVERAGE(C859:C861),AVERAGE(C860:C862),AVERAGE(C861:C863),AVERAGE(C862:C864),AVERAGE(C863:C865),AVERAGE(C864:C866))</f>
        <v>51.275500000000001</v>
      </c>
      <c r="H859" s="13">
        <f>MAX(AVERAGE(C859:C860),AVERAGE(C860:C861),AVERAGE(C861:C862),AVERAGE(C862:C863),AVERAGE(C863:C864),AVERAGE(C864:C865),AVERAGE(C865:C866))</f>
        <v>55.5809</v>
      </c>
    </row>
    <row r="860" spans="1:8" x14ac:dyDescent="0.35">
      <c r="A860" s="14">
        <v>43693</v>
      </c>
      <c r="B860" s="15">
        <v>13</v>
      </c>
      <c r="C860" s="16">
        <v>30.957799999999999</v>
      </c>
      <c r="D860" s="14">
        <v>43693</v>
      </c>
      <c r="E860" s="15">
        <v>13</v>
      </c>
    </row>
    <row r="861" spans="1:8" x14ac:dyDescent="0.35">
      <c r="A861" s="14">
        <v>43693</v>
      </c>
      <c r="B861" s="15">
        <v>14</v>
      </c>
      <c r="C861" s="16">
        <v>37.0779</v>
      </c>
      <c r="D861" s="14">
        <v>43693</v>
      </c>
      <c r="E861" s="15">
        <v>14</v>
      </c>
    </row>
    <row r="862" spans="1:8" x14ac:dyDescent="0.35">
      <c r="A862" s="14">
        <v>43693</v>
      </c>
      <c r="B862" s="15">
        <v>15</v>
      </c>
      <c r="C862" s="16">
        <v>36.8249</v>
      </c>
      <c r="D862" s="14">
        <v>43693</v>
      </c>
      <c r="E862" s="15">
        <v>15</v>
      </c>
    </row>
    <row r="863" spans="1:8" x14ac:dyDescent="0.35">
      <c r="A863" s="14">
        <v>43693</v>
      </c>
      <c r="B863" s="15">
        <v>16</v>
      </c>
      <c r="C863" s="16">
        <v>40.872500000000002</v>
      </c>
      <c r="D863" s="14">
        <v>43693</v>
      </c>
      <c r="E863" s="15">
        <v>16</v>
      </c>
      <c r="H863" s="13"/>
    </row>
    <row r="864" spans="1:8" x14ac:dyDescent="0.35">
      <c r="A864" s="14">
        <v>43693</v>
      </c>
      <c r="B864" s="15">
        <v>17</v>
      </c>
      <c r="C864" s="16">
        <v>42.664700000000003</v>
      </c>
      <c r="D864" s="14">
        <v>43693</v>
      </c>
      <c r="E864" s="15">
        <v>17</v>
      </c>
    </row>
    <row r="865" spans="1:8" x14ac:dyDescent="0.35">
      <c r="A865" s="14">
        <v>43693</v>
      </c>
      <c r="B865" s="15">
        <v>18</v>
      </c>
      <c r="C865" s="16">
        <v>51.414700000000003</v>
      </c>
      <c r="D865" s="14">
        <v>43693</v>
      </c>
      <c r="E865" s="15">
        <v>18</v>
      </c>
    </row>
    <row r="866" spans="1:8" x14ac:dyDescent="0.35">
      <c r="A866" s="14">
        <v>43693</v>
      </c>
      <c r="B866" s="15">
        <v>19</v>
      </c>
      <c r="C866" s="16">
        <v>59.747100000000003</v>
      </c>
      <c r="D866" s="14">
        <v>43693</v>
      </c>
      <c r="E866" s="15">
        <v>19</v>
      </c>
    </row>
    <row r="867" spans="1:8" x14ac:dyDescent="0.35">
      <c r="A867" s="14">
        <v>43694</v>
      </c>
      <c r="B867" s="15">
        <v>12</v>
      </c>
      <c r="C867" s="16">
        <v>20.819199999999999</v>
      </c>
      <c r="D867" s="14">
        <v>43694</v>
      </c>
      <c r="E867" s="15">
        <v>12</v>
      </c>
      <c r="F867" s="13">
        <f>MAX(AVERAGE(C867:C870),AVERAGE(C868:C871),AVERAGE(C869:C872),AVERAGE(C870:C873),AVERAGE(C871:C874))</f>
        <v>34.109274999999997</v>
      </c>
      <c r="G867" s="13">
        <f>MAX(AVERAGE(C867:C869),AVERAGE(C868:C870),AVERAGE(C869:C871),AVERAGE(C870:C872),AVERAGE(C871:C873),AVERAGE(C872:C874))</f>
        <v>35.668633333333332</v>
      </c>
      <c r="H867" s="13">
        <f>MAX(AVERAGE(C867:C868),AVERAGE(C868:C869),AVERAGE(C869:C870),AVERAGE(C870:C871),AVERAGE(C871:C872),AVERAGE(C872:C873),AVERAGE(C873:C874))</f>
        <v>38.067300000000003</v>
      </c>
    </row>
    <row r="868" spans="1:8" x14ac:dyDescent="0.35">
      <c r="A868" s="14">
        <v>43694</v>
      </c>
      <c r="B868" s="15">
        <v>13</v>
      </c>
      <c r="C868" s="16">
        <v>23.0519</v>
      </c>
      <c r="D868" s="14">
        <v>43694</v>
      </c>
      <c r="E868" s="15">
        <v>13</v>
      </c>
    </row>
    <row r="869" spans="1:8" x14ac:dyDescent="0.35">
      <c r="A869" s="14">
        <v>43694</v>
      </c>
      <c r="B869" s="15">
        <v>14</v>
      </c>
      <c r="C869" s="16">
        <v>25.775500000000001</v>
      </c>
      <c r="D869" s="14">
        <v>43694</v>
      </c>
      <c r="E869" s="15">
        <v>14</v>
      </c>
    </row>
    <row r="870" spans="1:8" x14ac:dyDescent="0.35">
      <c r="A870" s="14">
        <v>43694</v>
      </c>
      <c r="B870" s="15">
        <v>15</v>
      </c>
      <c r="C870" s="16">
        <v>28.6189</v>
      </c>
      <c r="D870" s="14">
        <v>43694</v>
      </c>
      <c r="E870" s="15">
        <v>15</v>
      </c>
    </row>
    <row r="871" spans="1:8" x14ac:dyDescent="0.35">
      <c r="A871" s="14">
        <v>43694</v>
      </c>
      <c r="B871" s="15">
        <v>16</v>
      </c>
      <c r="C871" s="16">
        <v>29.4312</v>
      </c>
      <c r="D871" s="14">
        <v>43694</v>
      </c>
      <c r="E871" s="15">
        <v>16</v>
      </c>
    </row>
    <row r="872" spans="1:8" x14ac:dyDescent="0.35">
      <c r="A872" s="14">
        <v>43694</v>
      </c>
      <c r="B872" s="15">
        <v>17</v>
      </c>
      <c r="C872" s="16">
        <v>30.871300000000002</v>
      </c>
      <c r="D872" s="14">
        <v>43694</v>
      </c>
      <c r="E872" s="15">
        <v>17</v>
      </c>
    </row>
    <row r="873" spans="1:8" x14ac:dyDescent="0.35">
      <c r="A873" s="14">
        <v>43694</v>
      </c>
      <c r="B873" s="15">
        <v>18</v>
      </c>
      <c r="C873" s="16">
        <v>33.0991</v>
      </c>
      <c r="D873" s="14">
        <v>43694</v>
      </c>
      <c r="E873" s="15">
        <v>18</v>
      </c>
    </row>
    <row r="874" spans="1:8" x14ac:dyDescent="0.35">
      <c r="A874" s="14">
        <v>43694</v>
      </c>
      <c r="B874" s="15">
        <v>19</v>
      </c>
      <c r="C874" s="16">
        <v>43.035499999999999</v>
      </c>
      <c r="D874" s="14">
        <v>43694</v>
      </c>
      <c r="E874" s="15">
        <v>19</v>
      </c>
    </row>
    <row r="875" spans="1:8" x14ac:dyDescent="0.35">
      <c r="A875" s="14">
        <v>43695</v>
      </c>
      <c r="B875" s="15">
        <v>12</v>
      </c>
      <c r="C875" s="16">
        <v>17.0852</v>
      </c>
      <c r="D875" s="14">
        <v>43695</v>
      </c>
      <c r="E875" s="15">
        <v>12</v>
      </c>
      <c r="F875" s="13">
        <f>MAX(AVERAGE(C875:C878),AVERAGE(C876:C879),AVERAGE(C877:C880),AVERAGE(C878:C881),AVERAGE(C879:C882))</f>
        <v>32.685675000000003</v>
      </c>
      <c r="G875" s="13">
        <f>MAX(AVERAGE(C875:C877),AVERAGE(C876:C878),AVERAGE(C877:C879),AVERAGE(C878:C880),AVERAGE(C879:C881),AVERAGE(C880:C882))</f>
        <v>34.410033333333331</v>
      </c>
      <c r="H875" s="13">
        <f>MAX(AVERAGE(C875:C876),AVERAGE(C876:C877),AVERAGE(C877:C878),AVERAGE(C878:C879),AVERAGE(C879:C880),AVERAGE(C880:C881),AVERAGE(C881:C882))</f>
        <v>37.134299999999996</v>
      </c>
    </row>
    <row r="876" spans="1:8" x14ac:dyDescent="0.35">
      <c r="A876" s="14">
        <v>43695</v>
      </c>
      <c r="B876" s="15">
        <v>13</v>
      </c>
      <c r="C876" s="16">
        <v>21.206600000000002</v>
      </c>
      <c r="D876" s="14">
        <v>43695</v>
      </c>
      <c r="E876" s="15">
        <v>13</v>
      </c>
    </row>
    <row r="877" spans="1:8" x14ac:dyDescent="0.35">
      <c r="A877" s="14">
        <v>43695</v>
      </c>
      <c r="B877" s="15">
        <v>14</v>
      </c>
      <c r="C877" s="16">
        <v>23.9132</v>
      </c>
      <c r="D877" s="14">
        <v>43695</v>
      </c>
      <c r="E877" s="15">
        <v>14</v>
      </c>
      <c r="H877" s="13"/>
    </row>
    <row r="878" spans="1:8" x14ac:dyDescent="0.35">
      <c r="A878" s="14">
        <v>43695</v>
      </c>
      <c r="B878" s="15">
        <v>15</v>
      </c>
      <c r="C878" s="16">
        <v>26.395900000000001</v>
      </c>
      <c r="D878" s="14">
        <v>43695</v>
      </c>
      <c r="E878" s="15">
        <v>15</v>
      </c>
    </row>
    <row r="879" spans="1:8" x14ac:dyDescent="0.35">
      <c r="A879" s="14">
        <v>43695</v>
      </c>
      <c r="B879" s="15">
        <v>16</v>
      </c>
      <c r="C879" s="16">
        <v>27.512599999999999</v>
      </c>
      <c r="D879" s="14">
        <v>43695</v>
      </c>
      <c r="E879" s="15">
        <v>16</v>
      </c>
    </row>
    <row r="880" spans="1:8" x14ac:dyDescent="0.35">
      <c r="A880" s="14">
        <v>43695</v>
      </c>
      <c r="B880" s="15">
        <v>17</v>
      </c>
      <c r="C880" s="16">
        <v>28.961500000000001</v>
      </c>
      <c r="D880" s="14">
        <v>43695</v>
      </c>
      <c r="E880" s="15">
        <v>17</v>
      </c>
    </row>
    <row r="881" spans="1:8" x14ac:dyDescent="0.35">
      <c r="A881" s="14">
        <v>43695</v>
      </c>
      <c r="B881" s="15">
        <v>18</v>
      </c>
      <c r="C881" s="16">
        <v>33.145699999999998</v>
      </c>
      <c r="D881" s="14">
        <v>43695</v>
      </c>
      <c r="E881" s="15">
        <v>18</v>
      </c>
    </row>
    <row r="882" spans="1:8" x14ac:dyDescent="0.35">
      <c r="A882" s="14">
        <v>43695</v>
      </c>
      <c r="B882" s="15">
        <v>19</v>
      </c>
      <c r="C882" s="16">
        <v>41.122900000000001</v>
      </c>
      <c r="D882" s="14">
        <v>43695</v>
      </c>
      <c r="E882" s="15">
        <v>19</v>
      </c>
    </row>
    <row r="883" spans="1:8" x14ac:dyDescent="0.35">
      <c r="A883" s="14">
        <v>43696</v>
      </c>
      <c r="B883" s="15">
        <v>12</v>
      </c>
      <c r="C883" s="16">
        <v>23.913900000000002</v>
      </c>
      <c r="D883" s="14">
        <v>43696</v>
      </c>
      <c r="E883" s="15">
        <v>12</v>
      </c>
      <c r="F883" s="13">
        <f>MAX(AVERAGE(C883:C886),AVERAGE(C884:C887),AVERAGE(C885:C888),AVERAGE(C886:C889),AVERAGE(C887:C890))</f>
        <v>39.324624999999997</v>
      </c>
      <c r="G883" s="13">
        <f>MAX(AVERAGE(C883:C885),AVERAGE(C884:C886),AVERAGE(C885:C887),AVERAGE(C886:C888),AVERAGE(C887:C889),AVERAGE(C888:C890))</f>
        <v>41.307700000000004</v>
      </c>
      <c r="H883" s="13">
        <f>MAX(AVERAGE(C883:C884),AVERAGE(C884:C885),AVERAGE(C885:C886),AVERAGE(C886:C887),AVERAGE(C887:C888),AVERAGE(C888:C889),AVERAGE(C889:C890))</f>
        <v>44.293700000000001</v>
      </c>
    </row>
    <row r="884" spans="1:8" x14ac:dyDescent="0.35">
      <c r="A884" s="14">
        <v>43696</v>
      </c>
      <c r="B884" s="15">
        <v>13</v>
      </c>
      <c r="C884" s="16">
        <v>26.596699999999998</v>
      </c>
      <c r="D884" s="14">
        <v>43696</v>
      </c>
      <c r="E884" s="15">
        <v>13</v>
      </c>
    </row>
    <row r="885" spans="1:8" x14ac:dyDescent="0.35">
      <c r="A885" s="14">
        <v>43696</v>
      </c>
      <c r="B885" s="15">
        <v>14</v>
      </c>
      <c r="C885" s="16">
        <v>29.507400000000001</v>
      </c>
      <c r="D885" s="14">
        <v>43696</v>
      </c>
      <c r="E885" s="15">
        <v>14</v>
      </c>
    </row>
    <row r="886" spans="1:8" x14ac:dyDescent="0.35">
      <c r="A886" s="14">
        <v>43696</v>
      </c>
      <c r="B886" s="15">
        <v>15</v>
      </c>
      <c r="C886" s="16">
        <v>30.280899999999999</v>
      </c>
      <c r="D886" s="14">
        <v>43696</v>
      </c>
      <c r="E886" s="15">
        <v>15</v>
      </c>
    </row>
    <row r="887" spans="1:8" x14ac:dyDescent="0.35">
      <c r="A887" s="14">
        <v>43696</v>
      </c>
      <c r="B887" s="15">
        <v>16</v>
      </c>
      <c r="C887" s="16">
        <v>33.375399999999999</v>
      </c>
      <c r="D887" s="14">
        <v>43696</v>
      </c>
      <c r="E887" s="15">
        <v>16</v>
      </c>
      <c r="H887" s="13"/>
    </row>
    <row r="888" spans="1:8" x14ac:dyDescent="0.35">
      <c r="A888" s="14">
        <v>43696</v>
      </c>
      <c r="B888" s="15">
        <v>17</v>
      </c>
      <c r="C888" s="16">
        <v>35.335700000000003</v>
      </c>
      <c r="D888" s="14">
        <v>43696</v>
      </c>
      <c r="E888" s="15">
        <v>17</v>
      </c>
    </row>
    <row r="889" spans="1:8" x14ac:dyDescent="0.35">
      <c r="A889" s="14">
        <v>43696</v>
      </c>
      <c r="B889" s="15">
        <v>18</v>
      </c>
      <c r="C889" s="16">
        <v>39.680300000000003</v>
      </c>
      <c r="D889" s="14">
        <v>43696</v>
      </c>
      <c r="E889" s="15">
        <v>18</v>
      </c>
    </row>
    <row r="890" spans="1:8" x14ac:dyDescent="0.35">
      <c r="A890" s="14">
        <v>43696</v>
      </c>
      <c r="B890" s="15">
        <v>19</v>
      </c>
      <c r="C890" s="16">
        <v>48.9071</v>
      </c>
      <c r="D890" s="14">
        <v>43696</v>
      </c>
      <c r="E890" s="15">
        <v>19</v>
      </c>
    </row>
    <row r="891" spans="1:8" x14ac:dyDescent="0.35">
      <c r="A891" s="14">
        <v>43697</v>
      </c>
      <c r="B891" s="15">
        <v>12</v>
      </c>
      <c r="C891" s="16">
        <v>26.046600000000002</v>
      </c>
      <c r="D891" s="14">
        <v>43697</v>
      </c>
      <c r="E891" s="15">
        <v>12</v>
      </c>
      <c r="F891" s="13">
        <f>MAX(AVERAGE(C891:C894),AVERAGE(C892:C895),AVERAGE(C893:C896),AVERAGE(C894:C897),AVERAGE(C895:C898))</f>
        <v>42.893174999999999</v>
      </c>
      <c r="G891" s="13">
        <f>MAX(AVERAGE(C891:C893),AVERAGE(C892:C894),AVERAGE(C893:C895),AVERAGE(C894:C896),AVERAGE(C895:C897),AVERAGE(C896:C898))</f>
        <v>45.535233333333331</v>
      </c>
      <c r="H891" s="13">
        <f>MAX(AVERAGE(C891:C892),AVERAGE(C892:C893),AVERAGE(C893:C894),AVERAGE(C894:C895),AVERAGE(C895:C896),AVERAGE(C896:C897),AVERAGE(C897:C898))</f>
        <v>48.664050000000003</v>
      </c>
    </row>
    <row r="892" spans="1:8" x14ac:dyDescent="0.35">
      <c r="A892" s="14">
        <v>43697</v>
      </c>
      <c r="B892" s="15">
        <v>13</v>
      </c>
      <c r="C892" s="16">
        <v>28.843599999999999</v>
      </c>
      <c r="D892" s="14">
        <v>43697</v>
      </c>
      <c r="E892" s="15">
        <v>13</v>
      </c>
    </row>
    <row r="893" spans="1:8" x14ac:dyDescent="0.35">
      <c r="A893" s="14">
        <v>43697</v>
      </c>
      <c r="B893" s="15">
        <v>14</v>
      </c>
      <c r="C893" s="16">
        <v>32.784399999999998</v>
      </c>
      <c r="D893" s="14">
        <v>43697</v>
      </c>
      <c r="E893" s="15">
        <v>14</v>
      </c>
    </row>
    <row r="894" spans="1:8" x14ac:dyDescent="0.35">
      <c r="A894" s="14">
        <v>43697</v>
      </c>
      <c r="B894" s="15">
        <v>15</v>
      </c>
      <c r="C894" s="16">
        <v>33.0779</v>
      </c>
      <c r="D894" s="14">
        <v>43697</v>
      </c>
      <c r="E894" s="15">
        <v>15</v>
      </c>
    </row>
    <row r="895" spans="1:8" x14ac:dyDescent="0.35">
      <c r="A895" s="14">
        <v>43697</v>
      </c>
      <c r="B895" s="15">
        <v>16</v>
      </c>
      <c r="C895" s="16">
        <v>34.966999999999999</v>
      </c>
      <c r="D895" s="14">
        <v>43697</v>
      </c>
      <c r="E895" s="15">
        <v>16</v>
      </c>
    </row>
    <row r="896" spans="1:8" x14ac:dyDescent="0.35">
      <c r="A896" s="14">
        <v>43697</v>
      </c>
      <c r="B896" s="15">
        <v>17</v>
      </c>
      <c r="C896" s="16">
        <v>39.2776</v>
      </c>
      <c r="D896" s="14">
        <v>43697</v>
      </c>
      <c r="E896" s="15">
        <v>17</v>
      </c>
    </row>
    <row r="897" spans="1:8" x14ac:dyDescent="0.35">
      <c r="A897" s="14">
        <v>43697</v>
      </c>
      <c r="B897" s="15">
        <v>18</v>
      </c>
      <c r="C897" s="16">
        <v>42.318100000000001</v>
      </c>
      <c r="D897" s="14">
        <v>43697</v>
      </c>
      <c r="E897" s="15">
        <v>18</v>
      </c>
      <c r="H897" s="13"/>
    </row>
    <row r="898" spans="1:8" x14ac:dyDescent="0.35">
      <c r="A898" s="14">
        <v>43697</v>
      </c>
      <c r="B898" s="15">
        <v>19</v>
      </c>
      <c r="C898" s="16">
        <v>55.01</v>
      </c>
      <c r="D898" s="14">
        <v>43697</v>
      </c>
      <c r="E898" s="15">
        <v>19</v>
      </c>
    </row>
    <row r="899" spans="1:8" x14ac:dyDescent="0.35">
      <c r="A899" s="14">
        <v>43698</v>
      </c>
      <c r="B899" s="15">
        <v>12</v>
      </c>
      <c r="C899" s="16">
        <v>27.536799999999999</v>
      </c>
      <c r="D899" s="14">
        <v>43698</v>
      </c>
      <c r="E899" s="15">
        <v>12</v>
      </c>
      <c r="F899" s="13">
        <f>MAX(AVERAGE(C899:C902),AVERAGE(C900:C903),AVERAGE(C901:C904),AVERAGE(C902:C905),AVERAGE(C903:C906))</f>
        <v>50.417524999999998</v>
      </c>
      <c r="G899" s="13">
        <f>MAX(AVERAGE(C899:C901),AVERAGE(C900:C902),AVERAGE(C901:C903),AVERAGE(C902:C904),AVERAGE(C903:C905),AVERAGE(C904:C906))</f>
        <v>53.974066666666666</v>
      </c>
      <c r="H899" s="13">
        <f>MAX(AVERAGE(C899:C900),AVERAGE(C900:C901),AVERAGE(C901:C902),AVERAGE(C902:C903),AVERAGE(C903:C904),AVERAGE(C904:C905),AVERAGE(C905:C906))</f>
        <v>56.71725</v>
      </c>
    </row>
    <row r="900" spans="1:8" x14ac:dyDescent="0.35">
      <c r="A900" s="14">
        <v>43698</v>
      </c>
      <c r="B900" s="15">
        <v>13</v>
      </c>
      <c r="C900" s="16">
        <v>29.452300000000001</v>
      </c>
      <c r="D900" s="14">
        <v>43698</v>
      </c>
      <c r="E900" s="15">
        <v>13</v>
      </c>
    </row>
    <row r="901" spans="1:8" x14ac:dyDescent="0.35">
      <c r="A901" s="14">
        <v>43698</v>
      </c>
      <c r="B901" s="15">
        <v>14</v>
      </c>
      <c r="C901" s="16">
        <v>38.125399999999999</v>
      </c>
      <c r="D901" s="14">
        <v>43698</v>
      </c>
      <c r="E901" s="15">
        <v>14</v>
      </c>
    </row>
    <row r="902" spans="1:8" x14ac:dyDescent="0.35">
      <c r="A902" s="14">
        <v>43698</v>
      </c>
      <c r="B902" s="15">
        <v>15</v>
      </c>
      <c r="C902" s="16">
        <v>36.276499999999999</v>
      </c>
      <c r="D902" s="14">
        <v>43698</v>
      </c>
      <c r="E902" s="15">
        <v>15</v>
      </c>
    </row>
    <row r="903" spans="1:8" x14ac:dyDescent="0.35">
      <c r="A903" s="14">
        <v>43698</v>
      </c>
      <c r="B903" s="15">
        <v>16</v>
      </c>
      <c r="C903" s="16">
        <v>39.747900000000001</v>
      </c>
      <c r="D903" s="14">
        <v>43698</v>
      </c>
      <c r="E903" s="15">
        <v>16</v>
      </c>
    </row>
    <row r="904" spans="1:8" x14ac:dyDescent="0.35">
      <c r="A904" s="14">
        <v>43698</v>
      </c>
      <c r="B904" s="15">
        <v>17</v>
      </c>
      <c r="C904" s="16">
        <v>48.487699999999997</v>
      </c>
      <c r="D904" s="14">
        <v>43698</v>
      </c>
      <c r="E904" s="15">
        <v>17</v>
      </c>
    </row>
    <row r="905" spans="1:8" x14ac:dyDescent="0.35">
      <c r="A905" s="14">
        <v>43698</v>
      </c>
      <c r="B905" s="15">
        <v>18</v>
      </c>
      <c r="C905" s="16">
        <v>49.528700000000001</v>
      </c>
      <c r="D905" s="14">
        <v>43698</v>
      </c>
      <c r="E905" s="15">
        <v>18</v>
      </c>
    </row>
    <row r="906" spans="1:8" x14ac:dyDescent="0.35">
      <c r="A906" s="14">
        <v>43698</v>
      </c>
      <c r="B906" s="15">
        <v>19</v>
      </c>
      <c r="C906" s="16">
        <v>63.905799999999999</v>
      </c>
      <c r="D906" s="14">
        <v>43698</v>
      </c>
      <c r="E906" s="15">
        <v>19</v>
      </c>
    </row>
    <row r="907" spans="1:8" x14ac:dyDescent="0.35">
      <c r="A907" s="14">
        <v>43699</v>
      </c>
      <c r="B907" s="15">
        <v>12</v>
      </c>
      <c r="C907" s="16">
        <v>31.777799999999999</v>
      </c>
      <c r="D907" s="14">
        <v>43699</v>
      </c>
      <c r="E907" s="15">
        <v>12</v>
      </c>
      <c r="F907" s="13">
        <f>MAX(AVERAGE(C907:C910),AVERAGE(C908:C911),AVERAGE(C909:C912),AVERAGE(C910:C913),AVERAGE(C911:C914))</f>
        <v>44.863275000000002</v>
      </c>
      <c r="G907" s="13">
        <f>MAX(AVERAGE(C907:C909),AVERAGE(C908:C910),AVERAGE(C909:C911),AVERAGE(C910:C912),AVERAGE(C911:C913),AVERAGE(C912:C914))</f>
        <v>46.511900000000004</v>
      </c>
      <c r="H907" s="13">
        <f>MAX(AVERAGE(C907:C908),AVERAGE(C908:C909),AVERAGE(C909:C910),AVERAGE(C910:C911),AVERAGE(C911:C912),AVERAGE(C912:C913),AVERAGE(C913:C914))</f>
        <v>50.923650000000002</v>
      </c>
    </row>
    <row r="908" spans="1:8" x14ac:dyDescent="0.35">
      <c r="A908" s="14">
        <v>43699</v>
      </c>
      <c r="B908" s="15">
        <v>13</v>
      </c>
      <c r="C908" s="16">
        <v>30.210100000000001</v>
      </c>
      <c r="D908" s="14">
        <v>43699</v>
      </c>
      <c r="E908" s="15">
        <v>13</v>
      </c>
    </row>
    <row r="909" spans="1:8" x14ac:dyDescent="0.35">
      <c r="A909" s="14">
        <v>43699</v>
      </c>
      <c r="B909" s="15">
        <v>14</v>
      </c>
      <c r="C909" s="16">
        <v>36.990299999999998</v>
      </c>
      <c r="D909" s="14">
        <v>43699</v>
      </c>
      <c r="E909" s="15">
        <v>14</v>
      </c>
    </row>
    <row r="910" spans="1:8" x14ac:dyDescent="0.35">
      <c r="A910" s="14">
        <v>43699</v>
      </c>
      <c r="B910" s="15">
        <v>15</v>
      </c>
      <c r="C910" s="16">
        <v>34.6815</v>
      </c>
      <c r="D910" s="14">
        <v>43699</v>
      </c>
      <c r="E910" s="15">
        <v>15</v>
      </c>
    </row>
    <row r="911" spans="1:8" x14ac:dyDescent="0.35">
      <c r="A911" s="14">
        <v>43699</v>
      </c>
      <c r="B911" s="15">
        <v>16</v>
      </c>
      <c r="C911" s="16">
        <v>39.917400000000001</v>
      </c>
      <c r="D911" s="14">
        <v>43699</v>
      </c>
      <c r="E911" s="15">
        <v>16</v>
      </c>
    </row>
    <row r="912" spans="1:8" x14ac:dyDescent="0.35">
      <c r="A912" s="14">
        <v>43699</v>
      </c>
      <c r="B912" s="15">
        <v>17</v>
      </c>
      <c r="C912" s="16">
        <v>37.688400000000001</v>
      </c>
      <c r="D912" s="14">
        <v>43699</v>
      </c>
      <c r="E912" s="15">
        <v>17</v>
      </c>
    </row>
    <row r="913" spans="1:8" x14ac:dyDescent="0.35">
      <c r="A913" s="14">
        <v>43699</v>
      </c>
      <c r="B913" s="15">
        <v>18</v>
      </c>
      <c r="C913" s="16">
        <v>43.543900000000001</v>
      </c>
      <c r="D913" s="14">
        <v>43699</v>
      </c>
      <c r="E913" s="15">
        <v>18</v>
      </c>
      <c r="H913" s="13"/>
    </row>
    <row r="914" spans="1:8" x14ac:dyDescent="0.35">
      <c r="A914" s="14">
        <v>43699</v>
      </c>
      <c r="B914" s="15">
        <v>19</v>
      </c>
      <c r="C914" s="16">
        <v>58.303400000000003</v>
      </c>
      <c r="D914" s="14">
        <v>43699</v>
      </c>
      <c r="E914" s="15">
        <v>19</v>
      </c>
    </row>
    <row r="915" spans="1:8" x14ac:dyDescent="0.35">
      <c r="A915" s="14">
        <v>43700</v>
      </c>
      <c r="B915" s="15">
        <v>12</v>
      </c>
      <c r="C915" s="16">
        <v>23.402899999999999</v>
      </c>
      <c r="D915" s="14">
        <v>43700</v>
      </c>
      <c r="E915" s="15">
        <v>12</v>
      </c>
      <c r="F915" s="13">
        <f>MAX(AVERAGE(C915:C918),AVERAGE(C916:C919),AVERAGE(C917:C920),AVERAGE(C918:C921),AVERAGE(C919:C922))</f>
        <v>41.747150000000005</v>
      </c>
      <c r="G915" s="13">
        <f>MAX(AVERAGE(C915:C917),AVERAGE(C916:C918),AVERAGE(C917:C919),AVERAGE(C918:C920),AVERAGE(C919:C921),AVERAGE(C920:C922))</f>
        <v>43.966299999999997</v>
      </c>
      <c r="H915" s="13">
        <f>MAX(AVERAGE(C915:C916),AVERAGE(C916:C917),AVERAGE(C917:C918),AVERAGE(C918:C919),AVERAGE(C919:C920),AVERAGE(C920:C921),AVERAGE(C921:C922))</f>
        <v>48.002300000000005</v>
      </c>
    </row>
    <row r="916" spans="1:8" x14ac:dyDescent="0.35">
      <c r="A916" s="14">
        <v>43700</v>
      </c>
      <c r="B916" s="15">
        <v>13</v>
      </c>
      <c r="C916" s="16">
        <v>26.1797</v>
      </c>
      <c r="D916" s="14">
        <v>43700</v>
      </c>
      <c r="E916" s="15">
        <v>13</v>
      </c>
    </row>
    <row r="917" spans="1:8" x14ac:dyDescent="0.35">
      <c r="A917" s="14">
        <v>43700</v>
      </c>
      <c r="B917" s="15">
        <v>14</v>
      </c>
      <c r="C917" s="16">
        <v>29.823699999999999</v>
      </c>
      <c r="D917" s="14">
        <v>43700</v>
      </c>
      <c r="E917" s="15">
        <v>14</v>
      </c>
    </row>
    <row r="918" spans="1:8" x14ac:dyDescent="0.35">
      <c r="A918" s="14">
        <v>43700</v>
      </c>
      <c r="B918" s="15">
        <v>15</v>
      </c>
      <c r="C918" s="16">
        <v>32.8889</v>
      </c>
      <c r="D918" s="14">
        <v>43700</v>
      </c>
      <c r="E918" s="15">
        <v>15</v>
      </c>
    </row>
    <row r="919" spans="1:8" x14ac:dyDescent="0.35">
      <c r="A919" s="14">
        <v>43700</v>
      </c>
      <c r="B919" s="15">
        <v>16</v>
      </c>
      <c r="C919" s="16">
        <v>35.089700000000001</v>
      </c>
      <c r="D919" s="14">
        <v>43700</v>
      </c>
      <c r="E919" s="15">
        <v>16</v>
      </c>
    </row>
    <row r="920" spans="1:8" x14ac:dyDescent="0.35">
      <c r="A920" s="14">
        <v>43700</v>
      </c>
      <c r="B920" s="15">
        <v>17</v>
      </c>
      <c r="C920" s="16">
        <v>35.894300000000001</v>
      </c>
      <c r="D920" s="14">
        <v>43700</v>
      </c>
      <c r="E920" s="15">
        <v>17</v>
      </c>
    </row>
    <row r="921" spans="1:8" x14ac:dyDescent="0.35">
      <c r="A921" s="14">
        <v>43700</v>
      </c>
      <c r="B921" s="15">
        <v>18</v>
      </c>
      <c r="C921" s="16">
        <v>41.7727</v>
      </c>
      <c r="D921" s="14">
        <v>43700</v>
      </c>
      <c r="E921" s="15">
        <v>18</v>
      </c>
    </row>
    <row r="922" spans="1:8" x14ac:dyDescent="0.35">
      <c r="A922" s="14">
        <v>43700</v>
      </c>
      <c r="B922" s="15">
        <v>19</v>
      </c>
      <c r="C922" s="16">
        <v>54.231900000000003</v>
      </c>
      <c r="D922" s="14">
        <v>43700</v>
      </c>
      <c r="E922" s="15">
        <v>19</v>
      </c>
    </row>
    <row r="923" spans="1:8" x14ac:dyDescent="0.35">
      <c r="A923" s="14">
        <v>43701</v>
      </c>
      <c r="B923" s="15">
        <v>12</v>
      </c>
      <c r="C923" s="16">
        <v>21.311199999999999</v>
      </c>
      <c r="D923" s="14">
        <v>43701</v>
      </c>
      <c r="E923" s="15">
        <v>12</v>
      </c>
      <c r="F923" s="13">
        <f>MAX(AVERAGE(C923:C926),AVERAGE(C924:C927),AVERAGE(C925:C928),AVERAGE(C926:C929),AVERAGE(C927:C930))</f>
        <v>37.461124999999996</v>
      </c>
      <c r="G923" s="13">
        <f>MAX(AVERAGE(C923:C925),AVERAGE(C924:C926),AVERAGE(C925:C927),AVERAGE(C926:C928),AVERAGE(C927:C929),AVERAGE(C928:C930))</f>
        <v>39.890933333333329</v>
      </c>
      <c r="H923" s="13">
        <f>MAX(AVERAGE(C923:C924),AVERAGE(C924:C925),AVERAGE(C925:C926),AVERAGE(C926:C927),AVERAGE(C927:C928),AVERAGE(C928:C929),AVERAGE(C929:C930))</f>
        <v>43.97195</v>
      </c>
    </row>
    <row r="924" spans="1:8" x14ac:dyDescent="0.35">
      <c r="A924" s="14">
        <v>43701</v>
      </c>
      <c r="B924" s="15">
        <v>13</v>
      </c>
      <c r="C924" s="16">
        <v>22.301500000000001</v>
      </c>
      <c r="D924" s="14">
        <v>43701</v>
      </c>
      <c r="E924" s="15">
        <v>13</v>
      </c>
    </row>
    <row r="925" spans="1:8" x14ac:dyDescent="0.35">
      <c r="A925" s="14">
        <v>43701</v>
      </c>
      <c r="B925" s="15">
        <v>14</v>
      </c>
      <c r="C925" s="16">
        <v>25.0593</v>
      </c>
      <c r="D925" s="14">
        <v>43701</v>
      </c>
      <c r="E925" s="15">
        <v>14</v>
      </c>
      <c r="H925" s="13"/>
    </row>
    <row r="926" spans="1:8" x14ac:dyDescent="0.35">
      <c r="A926" s="14">
        <v>43701</v>
      </c>
      <c r="B926" s="15">
        <v>15</v>
      </c>
      <c r="C926" s="16">
        <v>26.894600000000001</v>
      </c>
      <c r="D926" s="14">
        <v>43701</v>
      </c>
      <c r="E926" s="15">
        <v>15</v>
      </c>
    </row>
    <row r="927" spans="1:8" x14ac:dyDescent="0.35">
      <c r="A927" s="14">
        <v>43701</v>
      </c>
      <c r="B927" s="15">
        <v>16</v>
      </c>
      <c r="C927" s="16">
        <v>30.171700000000001</v>
      </c>
      <c r="D927" s="14">
        <v>43701</v>
      </c>
      <c r="E927" s="15">
        <v>16</v>
      </c>
    </row>
    <row r="928" spans="1:8" x14ac:dyDescent="0.35">
      <c r="A928" s="14">
        <v>43701</v>
      </c>
      <c r="B928" s="15">
        <v>17</v>
      </c>
      <c r="C928" s="16">
        <v>31.728899999999999</v>
      </c>
      <c r="D928" s="14">
        <v>43701</v>
      </c>
      <c r="E928" s="15">
        <v>17</v>
      </c>
    </row>
    <row r="929" spans="1:8" x14ac:dyDescent="0.35">
      <c r="A929" s="14">
        <v>43701</v>
      </c>
      <c r="B929" s="15">
        <v>18</v>
      </c>
      <c r="C929" s="16">
        <v>36.335599999999999</v>
      </c>
      <c r="D929" s="14">
        <v>43701</v>
      </c>
      <c r="E929" s="15">
        <v>18</v>
      </c>
    </row>
    <row r="930" spans="1:8" x14ac:dyDescent="0.35">
      <c r="A930" s="14">
        <v>43701</v>
      </c>
      <c r="B930" s="15">
        <v>19</v>
      </c>
      <c r="C930" s="16">
        <v>51.6083</v>
      </c>
      <c r="D930" s="14">
        <v>43701</v>
      </c>
      <c r="E930" s="15">
        <v>19</v>
      </c>
    </row>
    <row r="931" spans="1:8" x14ac:dyDescent="0.35">
      <c r="A931" s="14">
        <v>43702</v>
      </c>
      <c r="B931" s="15">
        <v>12</v>
      </c>
      <c r="C931" s="16">
        <v>19.337900000000001</v>
      </c>
      <c r="D931" s="14">
        <v>43702</v>
      </c>
      <c r="E931" s="15">
        <v>12</v>
      </c>
      <c r="F931" s="13">
        <f>MAX(AVERAGE(C931:C934),AVERAGE(C932:C935),AVERAGE(C933:C936),AVERAGE(C934:C937),AVERAGE(C935:C938))</f>
        <v>37.823899999999995</v>
      </c>
      <c r="G931" s="13">
        <f>MAX(AVERAGE(C931:C933),AVERAGE(C932:C934),AVERAGE(C933:C935),AVERAGE(C934:C936),AVERAGE(C935:C937),AVERAGE(C936:C938))</f>
        <v>40.567866666666667</v>
      </c>
      <c r="H931" s="13">
        <f>MAX(AVERAGE(C931:C932),AVERAGE(C932:C933),AVERAGE(C933:C934),AVERAGE(C934:C935),AVERAGE(C935:C936),AVERAGE(C936:C937),AVERAGE(C937:C938))</f>
        <v>44.816900000000004</v>
      </c>
    </row>
    <row r="932" spans="1:8" x14ac:dyDescent="0.35">
      <c r="A932" s="14">
        <v>43702</v>
      </c>
      <c r="B932" s="15">
        <v>13</v>
      </c>
      <c r="C932" s="16">
        <v>23.951499999999999</v>
      </c>
      <c r="D932" s="14">
        <v>43702</v>
      </c>
      <c r="E932" s="15">
        <v>13</v>
      </c>
    </row>
    <row r="933" spans="1:8" x14ac:dyDescent="0.35">
      <c r="A933" s="14">
        <v>43702</v>
      </c>
      <c r="B933" s="15">
        <v>14</v>
      </c>
      <c r="C933" s="16">
        <v>25.0244</v>
      </c>
      <c r="D933" s="14">
        <v>43702</v>
      </c>
      <c r="E933" s="15">
        <v>14</v>
      </c>
    </row>
    <row r="934" spans="1:8" x14ac:dyDescent="0.35">
      <c r="A934" s="14">
        <v>43702</v>
      </c>
      <c r="B934" s="15">
        <v>15</v>
      </c>
      <c r="C934" s="16">
        <v>27.463000000000001</v>
      </c>
      <c r="D934" s="14">
        <v>43702</v>
      </c>
      <c r="E934" s="15">
        <v>15</v>
      </c>
    </row>
    <row r="935" spans="1:8" x14ac:dyDescent="0.35">
      <c r="A935" s="14">
        <v>43702</v>
      </c>
      <c r="B935" s="15">
        <v>16</v>
      </c>
      <c r="C935" s="16">
        <v>29.591999999999999</v>
      </c>
      <c r="D935" s="14">
        <v>43702</v>
      </c>
      <c r="E935" s="15">
        <v>16</v>
      </c>
      <c r="H935" s="13"/>
    </row>
    <row r="936" spans="1:8" x14ac:dyDescent="0.35">
      <c r="A936" s="14">
        <v>43702</v>
      </c>
      <c r="B936" s="15">
        <v>17</v>
      </c>
      <c r="C936" s="16">
        <v>32.069800000000001</v>
      </c>
      <c r="D936" s="14">
        <v>43702</v>
      </c>
      <c r="E936" s="15">
        <v>17</v>
      </c>
    </row>
    <row r="937" spans="1:8" x14ac:dyDescent="0.35">
      <c r="A937" s="14">
        <v>43702</v>
      </c>
      <c r="B937" s="15">
        <v>18</v>
      </c>
      <c r="C937" s="16">
        <v>37.299500000000002</v>
      </c>
      <c r="D937" s="14">
        <v>43702</v>
      </c>
      <c r="E937" s="15">
        <v>18</v>
      </c>
    </row>
    <row r="938" spans="1:8" x14ac:dyDescent="0.35">
      <c r="A938" s="14">
        <v>43702</v>
      </c>
      <c r="B938" s="15">
        <v>19</v>
      </c>
      <c r="C938" s="16">
        <v>52.334299999999999</v>
      </c>
      <c r="D938" s="14">
        <v>43702</v>
      </c>
      <c r="E938" s="15">
        <v>19</v>
      </c>
    </row>
    <row r="939" spans="1:8" x14ac:dyDescent="0.35">
      <c r="A939" s="14">
        <v>43703</v>
      </c>
      <c r="B939" s="15">
        <v>12</v>
      </c>
      <c r="C939" s="16">
        <v>35.121400000000001</v>
      </c>
      <c r="D939" s="14">
        <v>43703</v>
      </c>
      <c r="E939" s="15">
        <v>12</v>
      </c>
      <c r="F939" s="13">
        <f>MAX(AVERAGE(C939:C942),AVERAGE(C940:C943),AVERAGE(C941:C944),AVERAGE(C942:C945),AVERAGE(C943:C946))</f>
        <v>56.726199999999999</v>
      </c>
      <c r="G939" s="13">
        <f>MAX(AVERAGE(C939:C941),AVERAGE(C940:C942),AVERAGE(C941:C943),AVERAGE(C942:C944),AVERAGE(C943:C945),AVERAGE(C944:C946))</f>
        <v>60.16126666666667</v>
      </c>
      <c r="H939" s="13">
        <f>MAX(AVERAGE(C939:C940),AVERAGE(C940:C941),AVERAGE(C941:C942),AVERAGE(C942:C943),AVERAGE(C943:C944),AVERAGE(C944:C945),AVERAGE(C945:C946))</f>
        <v>66.203499999999991</v>
      </c>
    </row>
    <row r="940" spans="1:8" x14ac:dyDescent="0.35">
      <c r="A940" s="14">
        <v>43703</v>
      </c>
      <c r="B940" s="15">
        <v>13</v>
      </c>
      <c r="C940" s="16">
        <v>41.583399999999997</v>
      </c>
      <c r="D940" s="14">
        <v>43703</v>
      </c>
      <c r="E940" s="15">
        <v>13</v>
      </c>
    </row>
    <row r="941" spans="1:8" x14ac:dyDescent="0.35">
      <c r="A941" s="14">
        <v>43703</v>
      </c>
      <c r="B941" s="15">
        <v>14</v>
      </c>
      <c r="C941" s="16">
        <v>38.707000000000001</v>
      </c>
      <c r="D941" s="14">
        <v>43703</v>
      </c>
      <c r="E941" s="15">
        <v>14</v>
      </c>
    </row>
    <row r="942" spans="1:8" x14ac:dyDescent="0.35">
      <c r="A942" s="14">
        <v>43703</v>
      </c>
      <c r="B942" s="15">
        <v>15</v>
      </c>
      <c r="C942" s="16">
        <v>43.084800000000001</v>
      </c>
      <c r="D942" s="14">
        <v>43703</v>
      </c>
      <c r="E942" s="15">
        <v>15</v>
      </c>
    </row>
    <row r="943" spans="1:8" x14ac:dyDescent="0.35">
      <c r="A943" s="14">
        <v>43703</v>
      </c>
      <c r="B943" s="15">
        <v>16</v>
      </c>
      <c r="C943" s="16">
        <v>46.420999999999999</v>
      </c>
      <c r="D943" s="14">
        <v>43703</v>
      </c>
      <c r="E943" s="15">
        <v>16</v>
      </c>
    </row>
    <row r="944" spans="1:8" x14ac:dyDescent="0.35">
      <c r="A944" s="14">
        <v>43703</v>
      </c>
      <c r="B944" s="15">
        <v>17</v>
      </c>
      <c r="C944" s="16">
        <v>48.076799999999999</v>
      </c>
      <c r="D944" s="14">
        <v>43703</v>
      </c>
      <c r="E944" s="15">
        <v>17</v>
      </c>
    </row>
    <row r="945" spans="1:8" x14ac:dyDescent="0.35">
      <c r="A945" s="14">
        <v>43703</v>
      </c>
      <c r="B945" s="15">
        <v>18</v>
      </c>
      <c r="C945" s="16">
        <v>54.296700000000001</v>
      </c>
      <c r="D945" s="14">
        <v>43703</v>
      </c>
      <c r="E945" s="15">
        <v>18</v>
      </c>
      <c r="H945" s="13"/>
    </row>
    <row r="946" spans="1:8" x14ac:dyDescent="0.35">
      <c r="A946" s="14">
        <v>43703</v>
      </c>
      <c r="B946" s="15">
        <v>19</v>
      </c>
      <c r="C946" s="16">
        <v>78.110299999999995</v>
      </c>
      <c r="D946" s="14">
        <v>43703</v>
      </c>
      <c r="E946" s="15">
        <v>19</v>
      </c>
    </row>
    <row r="947" spans="1:8" x14ac:dyDescent="0.35">
      <c r="A947" s="14">
        <v>43704</v>
      </c>
      <c r="B947" s="15">
        <v>12</v>
      </c>
      <c r="C947" s="16">
        <v>37.453699999999998</v>
      </c>
      <c r="D947" s="14">
        <v>43704</v>
      </c>
      <c r="E947" s="15">
        <v>12</v>
      </c>
      <c r="F947" s="13">
        <f>MAX(AVERAGE(C947:C950),AVERAGE(C948:C951),AVERAGE(C949:C952),AVERAGE(C950:C953),AVERAGE(C951:C954))</f>
        <v>66.626974999999987</v>
      </c>
      <c r="G947" s="13">
        <f>MAX(AVERAGE(C947:C949),AVERAGE(C948:C950),AVERAGE(C949:C951),AVERAGE(C950:C952),AVERAGE(C951:C953),AVERAGE(C952:C954))</f>
        <v>72.586366666666663</v>
      </c>
      <c r="H947" s="13">
        <f>MAX(AVERAGE(C947:C948),AVERAGE(C948:C949),AVERAGE(C949:C950),AVERAGE(C950:C951),AVERAGE(C951:C952),AVERAGE(C952:C953),AVERAGE(C953:C954))</f>
        <v>81.34729999999999</v>
      </c>
    </row>
    <row r="948" spans="1:8" x14ac:dyDescent="0.35">
      <c r="A948" s="14">
        <v>43704</v>
      </c>
      <c r="B948" s="15">
        <v>13</v>
      </c>
      <c r="C948" s="16">
        <v>38.145299999999999</v>
      </c>
      <c r="D948" s="14">
        <v>43704</v>
      </c>
      <c r="E948" s="15">
        <v>13</v>
      </c>
    </row>
    <row r="949" spans="1:8" x14ac:dyDescent="0.35">
      <c r="A949" s="14">
        <v>43704</v>
      </c>
      <c r="B949" s="15">
        <v>14</v>
      </c>
      <c r="C949" s="16">
        <v>46.148200000000003</v>
      </c>
      <c r="D949" s="14">
        <v>43704</v>
      </c>
      <c r="E949" s="15">
        <v>14</v>
      </c>
    </row>
    <row r="950" spans="1:8" x14ac:dyDescent="0.35">
      <c r="A950" s="14">
        <v>43704</v>
      </c>
      <c r="B950" s="15">
        <v>15</v>
      </c>
      <c r="C950" s="16">
        <v>45.693300000000001</v>
      </c>
      <c r="D950" s="14">
        <v>43704</v>
      </c>
      <c r="E950" s="15">
        <v>15</v>
      </c>
    </row>
    <row r="951" spans="1:8" x14ac:dyDescent="0.35">
      <c r="A951" s="14">
        <v>43704</v>
      </c>
      <c r="B951" s="15">
        <v>16</v>
      </c>
      <c r="C951" s="16">
        <v>48.748800000000003</v>
      </c>
      <c r="D951" s="14">
        <v>43704</v>
      </c>
      <c r="E951" s="15">
        <v>16</v>
      </c>
    </row>
    <row r="952" spans="1:8" x14ac:dyDescent="0.35">
      <c r="A952" s="14">
        <v>43704</v>
      </c>
      <c r="B952" s="15">
        <v>17</v>
      </c>
      <c r="C952" s="16">
        <v>55.064500000000002</v>
      </c>
      <c r="D952" s="14">
        <v>43704</v>
      </c>
      <c r="E952" s="15">
        <v>17</v>
      </c>
    </row>
    <row r="953" spans="1:8" x14ac:dyDescent="0.35">
      <c r="A953" s="14">
        <v>43704</v>
      </c>
      <c r="B953" s="15">
        <v>18</v>
      </c>
      <c r="C953" s="16">
        <v>65.248599999999996</v>
      </c>
      <c r="D953" s="14">
        <v>43704</v>
      </c>
      <c r="E953" s="15">
        <v>18</v>
      </c>
    </row>
    <row r="954" spans="1:8" x14ac:dyDescent="0.35">
      <c r="A954" s="14">
        <v>43704</v>
      </c>
      <c r="B954" s="15">
        <v>19</v>
      </c>
      <c r="C954" s="16">
        <v>97.445999999999998</v>
      </c>
      <c r="D954" s="14">
        <v>43704</v>
      </c>
      <c r="E954" s="15">
        <v>19</v>
      </c>
    </row>
    <row r="955" spans="1:8" x14ac:dyDescent="0.35">
      <c r="A955" s="14">
        <v>43705</v>
      </c>
      <c r="B955" s="15">
        <v>12</v>
      </c>
      <c r="C955" s="16">
        <v>33.506900000000002</v>
      </c>
      <c r="D955" s="14">
        <v>43705</v>
      </c>
      <c r="E955" s="15">
        <v>12</v>
      </c>
      <c r="F955" s="13">
        <f>MAX(AVERAGE(C955:C958),AVERAGE(C956:C959),AVERAGE(C957:C960),AVERAGE(C958:C961),AVERAGE(C959:C962))</f>
        <v>59.886049999999997</v>
      </c>
      <c r="G955" s="13">
        <f>MAX(AVERAGE(C955:C957),AVERAGE(C956:C958),AVERAGE(C957:C959),AVERAGE(C958:C960),AVERAGE(C959:C961),AVERAGE(C960:C962))</f>
        <v>64.226333333333329</v>
      </c>
      <c r="H955" s="13">
        <f>MAX(AVERAGE(C955:C956),AVERAGE(C956:C957),AVERAGE(C957:C958),AVERAGE(C958:C959),AVERAGE(C959:C960),AVERAGE(C960:C961),AVERAGE(C961:C962))</f>
        <v>72.026849999999996</v>
      </c>
    </row>
    <row r="956" spans="1:8" x14ac:dyDescent="0.35">
      <c r="A956" s="14">
        <v>43705</v>
      </c>
      <c r="B956" s="15">
        <v>13</v>
      </c>
      <c r="C956" s="16">
        <v>37.506100000000004</v>
      </c>
      <c r="D956" s="14">
        <v>43705</v>
      </c>
      <c r="E956" s="15">
        <v>13</v>
      </c>
    </row>
    <row r="957" spans="1:8" x14ac:dyDescent="0.35">
      <c r="A957" s="14">
        <v>43705</v>
      </c>
      <c r="B957" s="15">
        <v>14</v>
      </c>
      <c r="C957" s="16">
        <v>45.598599999999998</v>
      </c>
      <c r="D957" s="14">
        <v>43705</v>
      </c>
      <c r="E957" s="15">
        <v>14</v>
      </c>
    </row>
    <row r="958" spans="1:8" x14ac:dyDescent="0.35">
      <c r="A958" s="14">
        <v>43705</v>
      </c>
      <c r="B958" s="15">
        <v>15</v>
      </c>
      <c r="C958" s="16">
        <v>45.131300000000003</v>
      </c>
      <c r="D958" s="14">
        <v>43705</v>
      </c>
      <c r="E958" s="15">
        <v>15</v>
      </c>
    </row>
    <row r="959" spans="1:8" x14ac:dyDescent="0.35">
      <c r="A959" s="14">
        <v>43705</v>
      </c>
      <c r="B959" s="15">
        <v>16</v>
      </c>
      <c r="C959" s="16">
        <v>46.865200000000002</v>
      </c>
      <c r="D959" s="14">
        <v>43705</v>
      </c>
      <c r="E959" s="15">
        <v>16</v>
      </c>
    </row>
    <row r="960" spans="1:8" x14ac:dyDescent="0.35">
      <c r="A960" s="14">
        <v>43705</v>
      </c>
      <c r="B960" s="15">
        <v>17</v>
      </c>
      <c r="C960" s="16">
        <v>48.625300000000003</v>
      </c>
      <c r="D960" s="14">
        <v>43705</v>
      </c>
      <c r="E960" s="15">
        <v>17</v>
      </c>
    </row>
    <row r="961" spans="1:8" x14ac:dyDescent="0.35">
      <c r="A961" s="14">
        <v>43705</v>
      </c>
      <c r="B961" s="15">
        <v>18</v>
      </c>
      <c r="C961" s="16">
        <v>57.5593</v>
      </c>
      <c r="D961" s="14">
        <v>43705</v>
      </c>
      <c r="E961" s="15">
        <v>18</v>
      </c>
    </row>
    <row r="962" spans="1:8" x14ac:dyDescent="0.35">
      <c r="A962" s="14">
        <v>43705</v>
      </c>
      <c r="B962" s="15">
        <v>19</v>
      </c>
      <c r="C962" s="16">
        <v>86.494399999999999</v>
      </c>
      <c r="D962" s="14">
        <v>43705</v>
      </c>
      <c r="E962" s="15">
        <v>19</v>
      </c>
    </row>
    <row r="963" spans="1:8" x14ac:dyDescent="0.35">
      <c r="A963" s="14">
        <v>43706</v>
      </c>
      <c r="B963" s="15">
        <v>12</v>
      </c>
      <c r="C963" s="16">
        <v>33.693399999999997</v>
      </c>
      <c r="D963" s="14">
        <v>43706</v>
      </c>
      <c r="E963" s="15">
        <v>12</v>
      </c>
      <c r="F963" s="13">
        <f>MAX(AVERAGE(C963:C966),AVERAGE(C964:C967),AVERAGE(C965:C968),AVERAGE(C966:C969),AVERAGE(C967:C970))</f>
        <v>57.08205000000001</v>
      </c>
      <c r="G963" s="13">
        <f>MAX(AVERAGE(C963:C965),AVERAGE(C964:C966),AVERAGE(C965:C967),AVERAGE(C966:C968),AVERAGE(C967:C969),AVERAGE(C968:C970))</f>
        <v>60.271599999999999</v>
      </c>
      <c r="H963" s="13">
        <f>MAX(AVERAGE(C963:C964),AVERAGE(C964:C965),AVERAGE(C965:C966),AVERAGE(C966:C967),AVERAGE(C967:C968),AVERAGE(C968:C969),AVERAGE(C969:C970))</f>
        <v>63.524450000000002</v>
      </c>
    </row>
    <row r="964" spans="1:8" x14ac:dyDescent="0.35">
      <c r="A964" s="14">
        <v>43706</v>
      </c>
      <c r="B964" s="15">
        <v>13</v>
      </c>
      <c r="C964" s="16">
        <v>33.918300000000002</v>
      </c>
      <c r="D964" s="14">
        <v>43706</v>
      </c>
      <c r="E964" s="15">
        <v>13</v>
      </c>
    </row>
    <row r="965" spans="1:8" x14ac:dyDescent="0.35">
      <c r="A965" s="14">
        <v>43706</v>
      </c>
      <c r="B965" s="15">
        <v>14</v>
      </c>
      <c r="C965" s="16">
        <v>44.956400000000002</v>
      </c>
      <c r="D965" s="14">
        <v>43706</v>
      </c>
      <c r="E965" s="15">
        <v>14</v>
      </c>
    </row>
    <row r="966" spans="1:8" x14ac:dyDescent="0.35">
      <c r="A966" s="14">
        <v>43706</v>
      </c>
      <c r="B966" s="15">
        <v>15</v>
      </c>
      <c r="C966" s="16">
        <v>42.612099999999998</v>
      </c>
      <c r="D966" s="14">
        <v>43706</v>
      </c>
      <c r="E966" s="15">
        <v>15</v>
      </c>
    </row>
    <row r="967" spans="1:8" x14ac:dyDescent="0.35">
      <c r="A967" s="14">
        <v>43706</v>
      </c>
      <c r="B967" s="15">
        <v>16</v>
      </c>
      <c r="C967" s="16">
        <v>47.513399999999997</v>
      </c>
      <c r="D967" s="14">
        <v>43706</v>
      </c>
      <c r="E967" s="15">
        <v>16</v>
      </c>
    </row>
    <row r="968" spans="1:8" x14ac:dyDescent="0.35">
      <c r="A968" s="14">
        <v>43706</v>
      </c>
      <c r="B968" s="15">
        <v>17</v>
      </c>
      <c r="C968" s="16">
        <v>53.765900000000002</v>
      </c>
      <c r="D968" s="14">
        <v>43706</v>
      </c>
      <c r="E968" s="15">
        <v>17</v>
      </c>
    </row>
    <row r="969" spans="1:8" x14ac:dyDescent="0.35">
      <c r="A969" s="14">
        <v>43706</v>
      </c>
      <c r="B969" s="15">
        <v>18</v>
      </c>
      <c r="C969" s="16">
        <v>57.513199999999998</v>
      </c>
      <c r="D969" s="14">
        <v>43706</v>
      </c>
      <c r="E969" s="15">
        <v>18</v>
      </c>
    </row>
    <row r="970" spans="1:8" x14ac:dyDescent="0.35">
      <c r="A970" s="14">
        <v>43706</v>
      </c>
      <c r="B970" s="15">
        <v>19</v>
      </c>
      <c r="C970" s="16">
        <v>69.535700000000006</v>
      </c>
      <c r="D970" s="14">
        <v>43706</v>
      </c>
      <c r="E970" s="15">
        <v>19</v>
      </c>
    </row>
    <row r="971" spans="1:8" x14ac:dyDescent="0.35">
      <c r="A971" s="14">
        <v>43707</v>
      </c>
      <c r="B971" s="15">
        <v>12</v>
      </c>
      <c r="C971" s="16">
        <v>31.357399999999998</v>
      </c>
      <c r="D971" s="14">
        <v>43707</v>
      </c>
      <c r="E971" s="15">
        <v>12</v>
      </c>
      <c r="F971" s="13">
        <f>MAX(AVERAGE(C971:C974),AVERAGE(C972:C975),AVERAGE(C973:C976),AVERAGE(C974:C977),AVERAGE(C975:C978))</f>
        <v>50.232275000000001</v>
      </c>
      <c r="G971" s="13">
        <f>MAX(AVERAGE(C971:C973),AVERAGE(C972:C974),AVERAGE(C973:C975),AVERAGE(C974:C976),AVERAGE(C975:C977),AVERAGE(C976:C978))</f>
        <v>50.911866666666668</v>
      </c>
      <c r="H971" s="13">
        <f>MAX(AVERAGE(C971:C972),AVERAGE(C972:C973),AVERAGE(C973:C974),AVERAGE(C974:C975),AVERAGE(C975:C976),AVERAGE(C976:C977),AVERAGE(C977:C978))</f>
        <v>54.326149999999998</v>
      </c>
    </row>
    <row r="972" spans="1:8" x14ac:dyDescent="0.35">
      <c r="A972" s="14">
        <v>43707</v>
      </c>
      <c r="B972" s="15">
        <v>13</v>
      </c>
      <c r="C972" s="16">
        <v>38.866900000000001</v>
      </c>
      <c r="D972" s="14">
        <v>43707</v>
      </c>
      <c r="E972" s="15">
        <v>13</v>
      </c>
    </row>
    <row r="973" spans="1:8" x14ac:dyDescent="0.35">
      <c r="A973" s="14">
        <v>43707</v>
      </c>
      <c r="B973" s="15">
        <v>14</v>
      </c>
      <c r="C973" s="16">
        <v>44.1554</v>
      </c>
      <c r="D973" s="14">
        <v>43707</v>
      </c>
      <c r="E973" s="15">
        <v>14</v>
      </c>
      <c r="H973" s="13"/>
    </row>
    <row r="974" spans="1:8" x14ac:dyDescent="0.35">
      <c r="A974" s="14">
        <v>43707</v>
      </c>
      <c r="B974" s="15">
        <v>15</v>
      </c>
      <c r="C974" s="16">
        <v>44.0045</v>
      </c>
      <c r="D974" s="14">
        <v>43707</v>
      </c>
      <c r="E974" s="15">
        <v>15</v>
      </c>
    </row>
    <row r="975" spans="1:8" x14ac:dyDescent="0.35">
      <c r="A975" s="14">
        <v>43707</v>
      </c>
      <c r="B975" s="15">
        <v>16</v>
      </c>
      <c r="C975" s="16">
        <v>48.1935</v>
      </c>
      <c r="D975" s="14">
        <v>43707</v>
      </c>
      <c r="E975" s="15">
        <v>16</v>
      </c>
    </row>
    <row r="976" spans="1:8" x14ac:dyDescent="0.35">
      <c r="A976" s="14">
        <v>43707</v>
      </c>
      <c r="B976" s="15">
        <v>17</v>
      </c>
      <c r="C976" s="16">
        <v>44.083300000000001</v>
      </c>
      <c r="D976" s="14">
        <v>43707</v>
      </c>
      <c r="E976" s="15">
        <v>17</v>
      </c>
    </row>
    <row r="977" spans="1:8" x14ac:dyDescent="0.35">
      <c r="A977" s="14">
        <v>43707</v>
      </c>
      <c r="B977" s="15">
        <v>18</v>
      </c>
      <c r="C977" s="16">
        <v>46.305500000000002</v>
      </c>
      <c r="D977" s="14">
        <v>43707</v>
      </c>
      <c r="E977" s="15">
        <v>18</v>
      </c>
    </row>
    <row r="978" spans="1:8" x14ac:dyDescent="0.35">
      <c r="A978" s="14">
        <v>43707</v>
      </c>
      <c r="B978" s="15">
        <v>19</v>
      </c>
      <c r="C978" s="16">
        <v>62.346800000000002</v>
      </c>
      <c r="D978" s="14">
        <v>43707</v>
      </c>
      <c r="E978" s="15">
        <v>19</v>
      </c>
    </row>
    <row r="979" spans="1:8" x14ac:dyDescent="0.35">
      <c r="A979" s="14">
        <v>43708</v>
      </c>
      <c r="B979" s="15">
        <v>12</v>
      </c>
      <c r="C979" s="16">
        <v>30.444700000000001</v>
      </c>
      <c r="D979" s="14">
        <v>43708</v>
      </c>
      <c r="E979" s="15">
        <v>12</v>
      </c>
      <c r="F979" s="13">
        <f>MAX(AVERAGE(C979:C982),AVERAGE(C980:C983),AVERAGE(C981:C984),AVERAGE(C982:C985),AVERAGE(C983:C986))</f>
        <v>45.933425</v>
      </c>
      <c r="G979" s="13">
        <f>MAX(AVERAGE(C979:C981),AVERAGE(C980:C982),AVERAGE(C981:C983),AVERAGE(C982:C984),AVERAGE(C983:C985),AVERAGE(C984:C986))</f>
        <v>47.807899999999997</v>
      </c>
      <c r="H979" s="13">
        <f>MAX(AVERAGE(C979:C980),AVERAGE(C980:C981),AVERAGE(C981:C982),AVERAGE(C982:C983),AVERAGE(C983:C984),AVERAGE(C984:C985),AVERAGE(C985:C986))</f>
        <v>52.235150000000004</v>
      </c>
    </row>
    <row r="980" spans="1:8" x14ac:dyDescent="0.35">
      <c r="A980" s="14">
        <v>43708</v>
      </c>
      <c r="B980" s="15">
        <v>13</v>
      </c>
      <c r="C980" s="16">
        <v>28.790299999999998</v>
      </c>
      <c r="D980" s="14">
        <v>43708</v>
      </c>
      <c r="E980" s="15">
        <v>13</v>
      </c>
    </row>
    <row r="981" spans="1:8" x14ac:dyDescent="0.35">
      <c r="A981" s="14">
        <v>43708</v>
      </c>
      <c r="B981" s="15">
        <v>14</v>
      </c>
      <c r="C981" s="16">
        <v>31.108499999999999</v>
      </c>
      <c r="D981" s="14">
        <v>43708</v>
      </c>
      <c r="E981" s="15">
        <v>14</v>
      </c>
    </row>
    <row r="982" spans="1:8" x14ac:dyDescent="0.35">
      <c r="A982" s="14">
        <v>43708</v>
      </c>
      <c r="B982" s="15">
        <v>15</v>
      </c>
      <c r="C982" s="16">
        <v>37.207599999999999</v>
      </c>
      <c r="D982" s="14">
        <v>43708</v>
      </c>
      <c r="E982" s="15">
        <v>15</v>
      </c>
    </row>
    <row r="983" spans="1:8" x14ac:dyDescent="0.35">
      <c r="A983" s="14">
        <v>43708</v>
      </c>
      <c r="B983" s="15">
        <v>16</v>
      </c>
      <c r="C983" s="16">
        <v>40.31</v>
      </c>
      <c r="D983" s="14">
        <v>43708</v>
      </c>
      <c r="E983" s="15">
        <v>16</v>
      </c>
      <c r="H983" s="13"/>
    </row>
    <row r="984" spans="1:8" x14ac:dyDescent="0.35">
      <c r="A984" s="14">
        <v>43708</v>
      </c>
      <c r="B984" s="15">
        <v>17</v>
      </c>
      <c r="C984" s="16">
        <v>38.953400000000002</v>
      </c>
      <c r="D984" s="14">
        <v>43708</v>
      </c>
      <c r="E984" s="15">
        <v>17</v>
      </c>
    </row>
    <row r="985" spans="1:8" x14ac:dyDescent="0.35">
      <c r="A985" s="14">
        <v>43708</v>
      </c>
      <c r="B985" s="15">
        <v>18</v>
      </c>
      <c r="C985" s="16">
        <v>43.365099999999998</v>
      </c>
      <c r="D985" s="14">
        <v>43708</v>
      </c>
      <c r="E985" s="15">
        <v>18</v>
      </c>
    </row>
    <row r="986" spans="1:8" x14ac:dyDescent="0.35">
      <c r="A986" s="14">
        <v>43708</v>
      </c>
      <c r="B986" s="15">
        <v>19</v>
      </c>
      <c r="C986" s="16">
        <v>61.105200000000004</v>
      </c>
      <c r="D986" s="14">
        <v>43708</v>
      </c>
      <c r="E986" s="15">
        <v>19</v>
      </c>
    </row>
    <row r="987" spans="1:8" x14ac:dyDescent="0.35">
      <c r="A987" s="14">
        <v>43709</v>
      </c>
      <c r="B987" s="15">
        <v>12</v>
      </c>
      <c r="C987" s="16">
        <v>27.191099999999999</v>
      </c>
      <c r="D987" s="14">
        <v>43709</v>
      </c>
      <c r="E987" s="15">
        <v>12</v>
      </c>
      <c r="F987" s="13">
        <f>MAX(AVERAGE(C987:C990),AVERAGE(C988:C991),AVERAGE(C989:C992),AVERAGE(C990:C993),AVERAGE(C991:C994))</f>
        <v>49.530349999999999</v>
      </c>
      <c r="G987" s="13">
        <f>MAX(AVERAGE(C987:C989),AVERAGE(C988:C990),AVERAGE(C989:C991),AVERAGE(C990:C992),AVERAGE(C991:C993),AVERAGE(C992:C994))</f>
        <v>53.029366666666668</v>
      </c>
      <c r="H987" s="13">
        <f>MAX(AVERAGE(C987:C988),AVERAGE(C988:C989),AVERAGE(C989:C990),AVERAGE(C990:C991),AVERAGE(C991:C992),AVERAGE(C992:C993),AVERAGE(C993:C994))</f>
        <v>58.1021</v>
      </c>
    </row>
    <row r="988" spans="1:8" x14ac:dyDescent="0.35">
      <c r="A988" s="14">
        <v>43709</v>
      </c>
      <c r="B988" s="15">
        <v>13</v>
      </c>
      <c r="C988" s="16">
        <v>28.628499999999999</v>
      </c>
      <c r="D988" s="14">
        <v>43709</v>
      </c>
      <c r="E988" s="15">
        <v>13</v>
      </c>
    </row>
    <row r="989" spans="1:8" x14ac:dyDescent="0.35">
      <c r="A989" s="14">
        <v>43709</v>
      </c>
      <c r="B989" s="15">
        <v>14</v>
      </c>
      <c r="C989" s="16">
        <v>32.993299999999998</v>
      </c>
      <c r="D989" s="14">
        <v>43709</v>
      </c>
      <c r="E989" s="15">
        <v>14</v>
      </c>
    </row>
    <row r="990" spans="1:8" x14ac:dyDescent="0.35">
      <c r="A990" s="14">
        <v>43709</v>
      </c>
      <c r="B990" s="15">
        <v>15</v>
      </c>
      <c r="C990" s="16">
        <v>34.459099999999999</v>
      </c>
      <c r="D990" s="14">
        <v>43709</v>
      </c>
      <c r="E990" s="15">
        <v>15</v>
      </c>
    </row>
    <row r="991" spans="1:8" x14ac:dyDescent="0.35">
      <c r="A991" s="14">
        <v>43709</v>
      </c>
      <c r="B991" s="15">
        <v>16</v>
      </c>
      <c r="C991" s="16">
        <v>39.033299999999997</v>
      </c>
      <c r="D991" s="14">
        <v>43709</v>
      </c>
      <c r="E991" s="15">
        <v>16</v>
      </c>
    </row>
    <row r="992" spans="1:8" x14ac:dyDescent="0.35">
      <c r="A992" s="14">
        <v>43709</v>
      </c>
      <c r="B992" s="15">
        <v>17</v>
      </c>
      <c r="C992" s="16">
        <v>42.883899999999997</v>
      </c>
      <c r="D992" s="14">
        <v>43709</v>
      </c>
      <c r="E992" s="15">
        <v>17</v>
      </c>
    </row>
    <row r="993" spans="1:8" x14ac:dyDescent="0.35">
      <c r="A993" s="14">
        <v>43709</v>
      </c>
      <c r="B993" s="15">
        <v>18</v>
      </c>
      <c r="C993" s="16">
        <v>47.116500000000002</v>
      </c>
      <c r="D993" s="14">
        <v>43709</v>
      </c>
      <c r="E993" s="15">
        <v>18</v>
      </c>
      <c r="H993" s="13"/>
    </row>
    <row r="994" spans="1:8" x14ac:dyDescent="0.35">
      <c r="A994" s="14">
        <v>43709</v>
      </c>
      <c r="B994" s="15">
        <v>19</v>
      </c>
      <c r="C994" s="16">
        <v>69.087699999999998</v>
      </c>
      <c r="D994" s="14">
        <v>43709</v>
      </c>
      <c r="E994" s="15">
        <v>19</v>
      </c>
    </row>
    <row r="995" spans="1:8" x14ac:dyDescent="0.35">
      <c r="A995" s="14">
        <v>43710</v>
      </c>
      <c r="B995" s="15">
        <v>12</v>
      </c>
      <c r="C995" s="16">
        <v>30.064299999999999</v>
      </c>
      <c r="D995" s="14">
        <v>43710</v>
      </c>
      <c r="E995" s="15">
        <v>12</v>
      </c>
      <c r="F995" s="13">
        <f>MAX(AVERAGE(C995:C998),AVERAGE(C996:C999),AVERAGE(C997:C1000),AVERAGE(C998:C1001),AVERAGE(C999:C1002))</f>
        <v>55.025000000000006</v>
      </c>
      <c r="G995" s="13">
        <f>MAX(AVERAGE(C995:C997),AVERAGE(C996:C998),AVERAGE(C997:C999),AVERAGE(C998:C1000),AVERAGE(C999:C1001),AVERAGE(C1000:C1002))</f>
        <v>58.529266666666672</v>
      </c>
      <c r="H995" s="13">
        <f>MAX(AVERAGE(C995:C996),AVERAGE(C996:C997),AVERAGE(C997:C998),AVERAGE(C998:C999),AVERAGE(C999:C1000),AVERAGE(C1000:C1001),AVERAGE(C1001:C1002))</f>
        <v>64.132050000000007</v>
      </c>
    </row>
    <row r="996" spans="1:8" x14ac:dyDescent="0.35">
      <c r="A996" s="14">
        <v>43710</v>
      </c>
      <c r="B996" s="15">
        <v>13</v>
      </c>
      <c r="C996" s="16">
        <v>34.148099999999999</v>
      </c>
      <c r="D996" s="14">
        <v>43710</v>
      </c>
      <c r="E996" s="15">
        <v>13</v>
      </c>
    </row>
    <row r="997" spans="1:8" x14ac:dyDescent="0.35">
      <c r="A997" s="14">
        <v>43710</v>
      </c>
      <c r="B997" s="15">
        <v>14</v>
      </c>
      <c r="C997" s="16">
        <v>36.3904</v>
      </c>
      <c r="D997" s="14">
        <v>43710</v>
      </c>
      <c r="E997" s="15">
        <v>14</v>
      </c>
    </row>
    <row r="998" spans="1:8" x14ac:dyDescent="0.35">
      <c r="A998" s="14">
        <v>43710</v>
      </c>
      <c r="B998" s="15">
        <v>15</v>
      </c>
      <c r="C998" s="16">
        <v>45.284199999999998</v>
      </c>
      <c r="D998" s="14">
        <v>43710</v>
      </c>
      <c r="E998" s="15">
        <v>15</v>
      </c>
    </row>
    <row r="999" spans="1:8" x14ac:dyDescent="0.35">
      <c r="A999" s="14">
        <v>43710</v>
      </c>
      <c r="B999" s="15">
        <v>16</v>
      </c>
      <c r="C999" s="16">
        <v>44.5122</v>
      </c>
      <c r="D999" s="14">
        <v>43710</v>
      </c>
      <c r="E999" s="15">
        <v>16</v>
      </c>
    </row>
    <row r="1000" spans="1:8" x14ac:dyDescent="0.35">
      <c r="A1000" s="14">
        <v>43710</v>
      </c>
      <c r="B1000" s="15">
        <v>17</v>
      </c>
      <c r="C1000" s="16">
        <v>47.323700000000002</v>
      </c>
      <c r="D1000" s="14">
        <v>43710</v>
      </c>
      <c r="E1000" s="15">
        <v>17</v>
      </c>
    </row>
    <row r="1001" spans="1:8" x14ac:dyDescent="0.35">
      <c r="A1001" s="14">
        <v>43710</v>
      </c>
      <c r="B1001" s="15">
        <v>18</v>
      </c>
      <c r="C1001" s="16">
        <v>51.770400000000002</v>
      </c>
      <c r="D1001" s="14">
        <v>43710</v>
      </c>
      <c r="E1001" s="15">
        <v>18</v>
      </c>
    </row>
    <row r="1002" spans="1:8" x14ac:dyDescent="0.35">
      <c r="A1002" s="14">
        <v>43710</v>
      </c>
      <c r="B1002" s="15">
        <v>19</v>
      </c>
      <c r="C1002" s="16">
        <v>76.493700000000004</v>
      </c>
      <c r="D1002" s="14">
        <v>43710</v>
      </c>
      <c r="E1002" s="15">
        <v>19</v>
      </c>
    </row>
    <row r="1003" spans="1:8" x14ac:dyDescent="0.35">
      <c r="A1003" s="14">
        <v>43711</v>
      </c>
      <c r="B1003" s="15">
        <v>12</v>
      </c>
      <c r="C1003" s="16">
        <v>43.1038</v>
      </c>
      <c r="D1003" s="14">
        <v>43711</v>
      </c>
      <c r="E1003" s="15">
        <v>12</v>
      </c>
      <c r="F1003" s="13">
        <f>MAX(AVERAGE(C1003:C1006),AVERAGE(C1004:C1007),AVERAGE(C1005:C1008),AVERAGE(C1006:C1009),AVERAGE(C1007:C1010))</f>
        <v>70.689450000000008</v>
      </c>
      <c r="G1003" s="13">
        <f>MAX(AVERAGE(C1003:C1005),AVERAGE(C1004:C1006),AVERAGE(C1005:C1007),AVERAGE(C1006:C1008),AVERAGE(C1007:C1009),AVERAGE(C1008:C1010))</f>
        <v>76.428366666666662</v>
      </c>
      <c r="H1003" s="13">
        <f>MAX(AVERAGE(C1003:C1004),AVERAGE(C1004:C1005),AVERAGE(C1005:C1006),AVERAGE(C1006:C1007),AVERAGE(C1007:C1008),AVERAGE(C1008:C1009),AVERAGE(C1009:C1010))</f>
        <v>81.177050000000008</v>
      </c>
    </row>
    <row r="1004" spans="1:8" x14ac:dyDescent="0.35">
      <c r="A1004" s="14">
        <v>43711</v>
      </c>
      <c r="B1004" s="15">
        <v>13</v>
      </c>
      <c r="C1004" s="16">
        <v>44.339799999999997</v>
      </c>
      <c r="D1004" s="14">
        <v>43711</v>
      </c>
      <c r="E1004" s="15">
        <v>13</v>
      </c>
    </row>
    <row r="1005" spans="1:8" x14ac:dyDescent="0.35">
      <c r="A1005" s="14">
        <v>43711</v>
      </c>
      <c r="B1005" s="15">
        <v>14</v>
      </c>
      <c r="C1005" s="16">
        <v>50.338700000000003</v>
      </c>
      <c r="D1005" s="14">
        <v>43711</v>
      </c>
      <c r="E1005" s="15">
        <v>14</v>
      </c>
    </row>
    <row r="1006" spans="1:8" x14ac:dyDescent="0.35">
      <c r="A1006" s="14">
        <v>43711</v>
      </c>
      <c r="B1006" s="15">
        <v>15</v>
      </c>
      <c r="C1006" s="16">
        <v>52.277099999999997</v>
      </c>
      <c r="D1006" s="14">
        <v>43711</v>
      </c>
      <c r="E1006" s="15">
        <v>15</v>
      </c>
    </row>
    <row r="1007" spans="1:8" x14ac:dyDescent="0.35">
      <c r="A1007" s="14">
        <v>43711</v>
      </c>
      <c r="B1007" s="15">
        <v>16</v>
      </c>
      <c r="C1007" s="16">
        <v>53.472700000000003</v>
      </c>
      <c r="D1007" s="14">
        <v>43711</v>
      </c>
      <c r="E1007" s="15">
        <v>16</v>
      </c>
    </row>
    <row r="1008" spans="1:8" x14ac:dyDescent="0.35">
      <c r="A1008" s="14">
        <v>43711</v>
      </c>
      <c r="B1008" s="15">
        <v>17</v>
      </c>
      <c r="C1008" s="16">
        <v>66.930999999999997</v>
      </c>
      <c r="D1008" s="14">
        <v>43711</v>
      </c>
      <c r="E1008" s="15">
        <v>17</v>
      </c>
    </row>
    <row r="1009" spans="1:8" x14ac:dyDescent="0.35">
      <c r="A1009" s="14">
        <v>43711</v>
      </c>
      <c r="B1009" s="15">
        <v>18</v>
      </c>
      <c r="C1009" s="16">
        <v>69.107100000000003</v>
      </c>
      <c r="D1009" s="14">
        <v>43711</v>
      </c>
      <c r="E1009" s="15">
        <v>18</v>
      </c>
    </row>
    <row r="1010" spans="1:8" x14ac:dyDescent="0.35">
      <c r="A1010" s="14">
        <v>43711</v>
      </c>
      <c r="B1010" s="15">
        <v>19</v>
      </c>
      <c r="C1010" s="16">
        <v>93.247</v>
      </c>
      <c r="D1010" s="14">
        <v>43711</v>
      </c>
      <c r="E1010" s="15">
        <v>19</v>
      </c>
    </row>
    <row r="1011" spans="1:8" x14ac:dyDescent="0.35">
      <c r="A1011" s="14">
        <v>43712</v>
      </c>
      <c r="B1011" s="15">
        <v>12</v>
      </c>
      <c r="C1011" s="16">
        <v>49.563200000000002</v>
      </c>
      <c r="D1011" s="14">
        <v>43712</v>
      </c>
      <c r="E1011" s="15">
        <v>12</v>
      </c>
      <c r="F1011" s="13">
        <f>MAX(AVERAGE(C1011:C1014),AVERAGE(C1012:C1015),AVERAGE(C1013:C1016),AVERAGE(C1014:C1017),AVERAGE(C1015:C1018))</f>
        <v>96.769750000000002</v>
      </c>
      <c r="G1011" s="13">
        <f>MAX(AVERAGE(C1011:C1013),AVERAGE(C1012:C1014),AVERAGE(C1013:C1015),AVERAGE(C1014:C1016),AVERAGE(C1015:C1017),AVERAGE(C1016:C1018))</f>
        <v>105.44396666666667</v>
      </c>
      <c r="H1011" s="13">
        <f>MAX(AVERAGE(C1011:C1012),AVERAGE(C1012:C1013),AVERAGE(C1013:C1014),AVERAGE(C1014:C1015),AVERAGE(C1015:C1016),AVERAGE(C1016:C1017),AVERAGE(C1017:C1018))</f>
        <v>120.58275</v>
      </c>
    </row>
    <row r="1012" spans="1:8" x14ac:dyDescent="0.35">
      <c r="A1012" s="14">
        <v>43712</v>
      </c>
      <c r="B1012" s="15">
        <v>13</v>
      </c>
      <c r="C1012" s="16">
        <v>51.9542</v>
      </c>
      <c r="D1012" s="14">
        <v>43712</v>
      </c>
      <c r="E1012" s="15">
        <v>13</v>
      </c>
    </row>
    <row r="1013" spans="1:8" x14ac:dyDescent="0.35">
      <c r="A1013" s="14">
        <v>43712</v>
      </c>
      <c r="B1013" s="15">
        <v>14</v>
      </c>
      <c r="C1013" s="16">
        <v>58.093600000000002</v>
      </c>
      <c r="D1013" s="14">
        <v>43712</v>
      </c>
      <c r="E1013" s="15">
        <v>14</v>
      </c>
    </row>
    <row r="1014" spans="1:8" x14ac:dyDescent="0.35">
      <c r="A1014" s="14">
        <v>43712</v>
      </c>
      <c r="B1014" s="15">
        <v>15</v>
      </c>
      <c r="C1014" s="16">
        <v>64.657399999999996</v>
      </c>
      <c r="D1014" s="14">
        <v>43712</v>
      </c>
      <c r="E1014" s="15">
        <v>15</v>
      </c>
    </row>
    <row r="1015" spans="1:8" x14ac:dyDescent="0.35">
      <c r="A1015" s="14">
        <v>43712</v>
      </c>
      <c r="B1015" s="15">
        <v>16</v>
      </c>
      <c r="C1015" s="16">
        <v>70.747100000000003</v>
      </c>
      <c r="D1015" s="14">
        <v>43712</v>
      </c>
      <c r="E1015" s="15">
        <v>16</v>
      </c>
    </row>
    <row r="1016" spans="1:8" x14ac:dyDescent="0.35">
      <c r="A1016" s="14">
        <v>43712</v>
      </c>
      <c r="B1016" s="15">
        <v>17</v>
      </c>
      <c r="C1016" s="16">
        <v>75.166399999999996</v>
      </c>
      <c r="D1016" s="14">
        <v>43712</v>
      </c>
      <c r="E1016" s="15">
        <v>17</v>
      </c>
    </row>
    <row r="1017" spans="1:8" x14ac:dyDescent="0.35">
      <c r="A1017" s="14">
        <v>43712</v>
      </c>
      <c r="B1017" s="15">
        <v>18</v>
      </c>
      <c r="C1017" s="16">
        <v>102.2473</v>
      </c>
      <c r="D1017" s="14">
        <v>43712</v>
      </c>
      <c r="E1017" s="15">
        <v>18</v>
      </c>
    </row>
    <row r="1018" spans="1:8" x14ac:dyDescent="0.35">
      <c r="A1018" s="14">
        <v>43712</v>
      </c>
      <c r="B1018" s="15">
        <v>19</v>
      </c>
      <c r="C1018" s="16">
        <v>138.91820000000001</v>
      </c>
      <c r="D1018" s="14">
        <v>43712</v>
      </c>
      <c r="E1018" s="15">
        <v>19</v>
      </c>
    </row>
    <row r="1019" spans="1:8" x14ac:dyDescent="0.35">
      <c r="A1019" s="14">
        <v>43713</v>
      </c>
      <c r="B1019" s="15">
        <v>12</v>
      </c>
      <c r="C1019" s="16">
        <v>53.477699999999999</v>
      </c>
      <c r="D1019" s="14">
        <v>43713</v>
      </c>
      <c r="E1019" s="15">
        <v>12</v>
      </c>
      <c r="F1019" s="13">
        <f>MAX(AVERAGE(C1019:C1022),AVERAGE(C1020:C1023),AVERAGE(C1021:C1024),AVERAGE(C1022:C1025),AVERAGE(C1023:C1026))</f>
        <v>127.64625000000001</v>
      </c>
      <c r="G1019" s="13">
        <f>MAX(AVERAGE(C1019:C1021),AVERAGE(C1020:C1022),AVERAGE(C1021:C1023),AVERAGE(C1022:C1024),AVERAGE(C1023:C1025),AVERAGE(C1024:C1026))</f>
        <v>142.6054</v>
      </c>
      <c r="H1019" s="13">
        <f>MAX(AVERAGE(C1019:C1020),AVERAGE(C1020:C1021),AVERAGE(C1021:C1022),AVERAGE(C1022:C1023),AVERAGE(C1023:C1024),AVERAGE(C1024:C1025),AVERAGE(C1025:C1026))</f>
        <v>167.89429999999999</v>
      </c>
    </row>
    <row r="1020" spans="1:8" x14ac:dyDescent="0.35">
      <c r="A1020" s="14">
        <v>43713</v>
      </c>
      <c r="B1020" s="15">
        <v>13</v>
      </c>
      <c r="C1020" s="16">
        <v>60.670999999999999</v>
      </c>
      <c r="D1020" s="14">
        <v>43713</v>
      </c>
      <c r="E1020" s="15">
        <v>13</v>
      </c>
    </row>
    <row r="1021" spans="1:8" x14ac:dyDescent="0.35">
      <c r="A1021" s="14">
        <v>43713</v>
      </c>
      <c r="B1021" s="15">
        <v>14</v>
      </c>
      <c r="C1021" s="16">
        <v>65.413700000000006</v>
      </c>
      <c r="D1021" s="14">
        <v>43713</v>
      </c>
      <c r="E1021" s="15">
        <v>14</v>
      </c>
      <c r="H1021" s="13"/>
    </row>
    <row r="1022" spans="1:8" x14ac:dyDescent="0.35">
      <c r="A1022" s="14">
        <v>43713</v>
      </c>
      <c r="B1022" s="15">
        <v>15</v>
      </c>
      <c r="C1022" s="16">
        <v>77.888099999999994</v>
      </c>
      <c r="D1022" s="14">
        <v>43713</v>
      </c>
      <c r="E1022" s="15">
        <v>15</v>
      </c>
    </row>
    <row r="1023" spans="1:8" x14ac:dyDescent="0.35">
      <c r="A1023" s="14">
        <v>43713</v>
      </c>
      <c r="B1023" s="15">
        <v>16</v>
      </c>
      <c r="C1023" s="16">
        <v>82.768799999999999</v>
      </c>
      <c r="D1023" s="14">
        <v>43713</v>
      </c>
      <c r="E1023" s="15">
        <v>16</v>
      </c>
    </row>
    <row r="1024" spans="1:8" x14ac:dyDescent="0.35">
      <c r="A1024" s="14">
        <v>43713</v>
      </c>
      <c r="B1024" s="15">
        <v>17</v>
      </c>
      <c r="C1024" s="16">
        <v>92.027600000000007</v>
      </c>
      <c r="D1024" s="14">
        <v>43713</v>
      </c>
      <c r="E1024" s="15">
        <v>17</v>
      </c>
    </row>
    <row r="1025" spans="1:8" x14ac:dyDescent="0.35">
      <c r="A1025" s="14">
        <v>43713</v>
      </c>
      <c r="B1025" s="15">
        <v>18</v>
      </c>
      <c r="C1025" s="16">
        <v>145.0463</v>
      </c>
      <c r="D1025" s="14">
        <v>43713</v>
      </c>
      <c r="E1025" s="15">
        <v>18</v>
      </c>
    </row>
    <row r="1026" spans="1:8" x14ac:dyDescent="0.35">
      <c r="A1026" s="14">
        <v>43713</v>
      </c>
      <c r="B1026" s="15">
        <v>19</v>
      </c>
      <c r="C1026" s="16">
        <v>190.7423</v>
      </c>
      <c r="D1026" s="14">
        <v>43713</v>
      </c>
      <c r="E1026" s="15">
        <v>19</v>
      </c>
    </row>
    <row r="1027" spans="1:8" x14ac:dyDescent="0.35">
      <c r="A1027" s="14">
        <v>43714</v>
      </c>
      <c r="B1027" s="15">
        <v>12</v>
      </c>
      <c r="C1027" s="16">
        <v>42.430700000000002</v>
      </c>
      <c r="D1027" s="14">
        <v>43714</v>
      </c>
      <c r="E1027" s="15">
        <v>12</v>
      </c>
      <c r="F1027" s="13">
        <f>MAX(AVERAGE(C1027:C1030),AVERAGE(C1028:C1031),AVERAGE(C1029:C1032),AVERAGE(C1030:C1033),AVERAGE(C1031:C1034))</f>
        <v>75.581699999999998</v>
      </c>
      <c r="G1027" s="13">
        <f>MAX(AVERAGE(C1027:C1029),AVERAGE(C1028:C1030),AVERAGE(C1029:C1031),AVERAGE(C1030:C1032),AVERAGE(C1031:C1033),AVERAGE(C1032:C1034))</f>
        <v>81.346866666666656</v>
      </c>
      <c r="H1027" s="13">
        <f>MAX(AVERAGE(C1027:C1028),AVERAGE(C1028:C1029),AVERAGE(C1029:C1030),AVERAGE(C1030:C1031),AVERAGE(C1031:C1032),AVERAGE(C1032:C1033),AVERAGE(C1033:C1034))</f>
        <v>92.512299999999996</v>
      </c>
    </row>
    <row r="1028" spans="1:8" x14ac:dyDescent="0.35">
      <c r="A1028" s="14">
        <v>43714</v>
      </c>
      <c r="B1028" s="15">
        <v>13</v>
      </c>
      <c r="C1028" s="16">
        <v>46.628700000000002</v>
      </c>
      <c r="D1028" s="14">
        <v>43714</v>
      </c>
      <c r="E1028" s="15">
        <v>13</v>
      </c>
    </row>
    <row r="1029" spans="1:8" x14ac:dyDescent="0.35">
      <c r="A1029" s="14">
        <v>43714</v>
      </c>
      <c r="B1029" s="15">
        <v>14</v>
      </c>
      <c r="C1029" s="16">
        <v>49.939599999999999</v>
      </c>
      <c r="D1029" s="14">
        <v>43714</v>
      </c>
      <c r="E1029" s="15">
        <v>14</v>
      </c>
    </row>
    <row r="1030" spans="1:8" x14ac:dyDescent="0.35">
      <c r="A1030" s="14">
        <v>43714</v>
      </c>
      <c r="B1030" s="15">
        <v>15</v>
      </c>
      <c r="C1030" s="16">
        <v>54.773899999999998</v>
      </c>
      <c r="D1030" s="14">
        <v>43714</v>
      </c>
      <c r="E1030" s="15">
        <v>15</v>
      </c>
    </row>
    <row r="1031" spans="1:8" x14ac:dyDescent="0.35">
      <c r="A1031" s="14">
        <v>43714</v>
      </c>
      <c r="B1031" s="15">
        <v>16</v>
      </c>
      <c r="C1031" s="16">
        <v>58.286200000000001</v>
      </c>
      <c r="D1031" s="14">
        <v>43714</v>
      </c>
      <c r="E1031" s="15">
        <v>16</v>
      </c>
      <c r="H1031" s="13"/>
    </row>
    <row r="1032" spans="1:8" x14ac:dyDescent="0.35">
      <c r="A1032" s="14">
        <v>43714</v>
      </c>
      <c r="B1032" s="15">
        <v>17</v>
      </c>
      <c r="C1032" s="16">
        <v>59.015999999999998</v>
      </c>
      <c r="D1032" s="14">
        <v>43714</v>
      </c>
      <c r="E1032" s="15">
        <v>17</v>
      </c>
    </row>
    <row r="1033" spans="1:8" x14ac:dyDescent="0.35">
      <c r="A1033" s="14">
        <v>43714</v>
      </c>
      <c r="B1033" s="15">
        <v>18</v>
      </c>
      <c r="C1033" s="16">
        <v>75.254499999999993</v>
      </c>
      <c r="D1033" s="14">
        <v>43714</v>
      </c>
      <c r="E1033" s="15">
        <v>18</v>
      </c>
    </row>
    <row r="1034" spans="1:8" x14ac:dyDescent="0.35">
      <c r="A1034" s="14">
        <v>43714</v>
      </c>
      <c r="B1034" s="15">
        <v>19</v>
      </c>
      <c r="C1034" s="16">
        <v>109.7701</v>
      </c>
      <c r="D1034" s="14">
        <v>43714</v>
      </c>
      <c r="E1034" s="15">
        <v>19</v>
      </c>
    </row>
    <row r="1035" spans="1:8" x14ac:dyDescent="0.35">
      <c r="A1035" s="14">
        <v>43715</v>
      </c>
      <c r="B1035" s="15">
        <v>12</v>
      </c>
      <c r="C1035" s="16">
        <v>28.8446</v>
      </c>
      <c r="D1035" s="14">
        <v>43715</v>
      </c>
      <c r="E1035" s="15">
        <v>12</v>
      </c>
      <c r="F1035" s="13">
        <f>MAX(AVERAGE(C1035:C1038),AVERAGE(C1036:C1039),AVERAGE(C1037:C1040),AVERAGE(C1038:C1041),AVERAGE(C1039:C1042))</f>
        <v>48.238025</v>
      </c>
      <c r="G1035" s="13">
        <f>MAX(AVERAGE(C1035:C1037),AVERAGE(C1036:C1038),AVERAGE(C1037:C1039),AVERAGE(C1038:C1040),AVERAGE(C1039:C1041),AVERAGE(C1040:C1042))</f>
        <v>50.527066666666663</v>
      </c>
      <c r="H1035" s="13">
        <f>MAX(AVERAGE(C1035:C1036),AVERAGE(C1036:C1037),AVERAGE(C1037:C1038),AVERAGE(C1038:C1039),AVERAGE(C1039:C1040),AVERAGE(C1040:C1041),AVERAGE(C1041:C1042))</f>
        <v>55.429900000000004</v>
      </c>
    </row>
    <row r="1036" spans="1:8" x14ac:dyDescent="0.35">
      <c r="A1036" s="14">
        <v>43715</v>
      </c>
      <c r="B1036" s="15">
        <v>13</v>
      </c>
      <c r="C1036" s="16">
        <v>28.686900000000001</v>
      </c>
      <c r="D1036" s="14">
        <v>43715</v>
      </c>
      <c r="E1036" s="15">
        <v>13</v>
      </c>
    </row>
    <row r="1037" spans="1:8" x14ac:dyDescent="0.35">
      <c r="A1037" s="14">
        <v>43715</v>
      </c>
      <c r="B1037" s="15">
        <v>14</v>
      </c>
      <c r="C1037" s="16">
        <v>32.016399999999997</v>
      </c>
      <c r="D1037" s="14">
        <v>43715</v>
      </c>
      <c r="E1037" s="15">
        <v>14</v>
      </c>
    </row>
    <row r="1038" spans="1:8" x14ac:dyDescent="0.35">
      <c r="A1038" s="14">
        <v>43715</v>
      </c>
      <c r="B1038" s="15">
        <v>15</v>
      </c>
      <c r="C1038" s="16">
        <v>37.349899999999998</v>
      </c>
      <c r="D1038" s="14">
        <v>43715</v>
      </c>
      <c r="E1038" s="15">
        <v>15</v>
      </c>
    </row>
    <row r="1039" spans="1:8" x14ac:dyDescent="0.35">
      <c r="A1039" s="14">
        <v>43715</v>
      </c>
      <c r="B1039" s="15">
        <v>16</v>
      </c>
      <c r="C1039" s="16">
        <v>41.370899999999999</v>
      </c>
      <c r="D1039" s="14">
        <v>43715</v>
      </c>
      <c r="E1039" s="15">
        <v>16</v>
      </c>
    </row>
    <row r="1040" spans="1:8" x14ac:dyDescent="0.35">
      <c r="A1040" s="14">
        <v>43715</v>
      </c>
      <c r="B1040" s="15">
        <v>17</v>
      </c>
      <c r="C1040" s="16">
        <v>40.721400000000003</v>
      </c>
      <c r="D1040" s="14">
        <v>43715</v>
      </c>
      <c r="E1040" s="15">
        <v>17</v>
      </c>
    </row>
    <row r="1041" spans="1:8" x14ac:dyDescent="0.35">
      <c r="A1041" s="14">
        <v>43715</v>
      </c>
      <c r="B1041" s="15">
        <v>18</v>
      </c>
      <c r="C1041" s="16">
        <v>48.970300000000002</v>
      </c>
      <c r="D1041" s="14">
        <v>43715</v>
      </c>
      <c r="E1041" s="15">
        <v>18</v>
      </c>
      <c r="H1041" s="13"/>
    </row>
    <row r="1042" spans="1:8" x14ac:dyDescent="0.35">
      <c r="A1042" s="14">
        <v>43715</v>
      </c>
      <c r="B1042" s="15">
        <v>19</v>
      </c>
      <c r="C1042" s="16">
        <v>61.889499999999998</v>
      </c>
      <c r="D1042" s="14">
        <v>43715</v>
      </c>
      <c r="E1042" s="15">
        <v>19</v>
      </c>
    </row>
    <row r="1043" spans="1:8" x14ac:dyDescent="0.35">
      <c r="A1043" s="14">
        <v>43716</v>
      </c>
      <c r="B1043" s="15">
        <v>12</v>
      </c>
      <c r="C1043" s="16">
        <v>8.7914999999999992</v>
      </c>
      <c r="D1043" s="14">
        <v>43716</v>
      </c>
      <c r="E1043" s="15">
        <v>12</v>
      </c>
      <c r="F1043" s="13">
        <f>MAX(AVERAGE(C1043:C1046),AVERAGE(C1044:C1047),AVERAGE(C1045:C1048),AVERAGE(C1046:C1049),AVERAGE(C1047:C1050))</f>
        <v>33.959299999999999</v>
      </c>
      <c r="G1043" s="13">
        <f>MAX(AVERAGE(C1043:C1045),AVERAGE(C1044:C1046),AVERAGE(C1045:C1047),AVERAGE(C1046:C1048),AVERAGE(C1047:C1049),AVERAGE(C1048:C1050))</f>
        <v>36.256866666666667</v>
      </c>
      <c r="H1043" s="13">
        <f>MAX(AVERAGE(C1043:C1044),AVERAGE(C1044:C1045),AVERAGE(C1045:C1046),AVERAGE(C1046:C1047),AVERAGE(C1047:C1048),AVERAGE(C1048:C1049),AVERAGE(C1049:C1050))</f>
        <v>40.698399999999999</v>
      </c>
    </row>
    <row r="1044" spans="1:8" x14ac:dyDescent="0.35">
      <c r="A1044" s="14">
        <v>43716</v>
      </c>
      <c r="B1044" s="15">
        <v>13</v>
      </c>
      <c r="C1044" s="16">
        <v>14.542999999999999</v>
      </c>
      <c r="D1044" s="14">
        <v>43716</v>
      </c>
      <c r="E1044" s="15">
        <v>13</v>
      </c>
    </row>
    <row r="1045" spans="1:8" x14ac:dyDescent="0.35">
      <c r="A1045" s="14">
        <v>43716</v>
      </c>
      <c r="B1045" s="15">
        <v>14</v>
      </c>
      <c r="C1045" s="16">
        <v>21.0351</v>
      </c>
      <c r="D1045" s="14">
        <v>43716</v>
      </c>
      <c r="E1045" s="15">
        <v>14</v>
      </c>
    </row>
    <row r="1046" spans="1:8" x14ac:dyDescent="0.35">
      <c r="A1046" s="14">
        <v>43716</v>
      </c>
      <c r="B1046" s="15">
        <v>15</v>
      </c>
      <c r="C1046" s="16">
        <v>23.763300000000001</v>
      </c>
      <c r="D1046" s="14">
        <v>43716</v>
      </c>
      <c r="E1046" s="15">
        <v>15</v>
      </c>
    </row>
    <row r="1047" spans="1:8" x14ac:dyDescent="0.35">
      <c r="A1047" s="14">
        <v>43716</v>
      </c>
      <c r="B1047" s="15">
        <v>16</v>
      </c>
      <c r="C1047" s="16">
        <v>27.066600000000001</v>
      </c>
      <c r="D1047" s="14">
        <v>43716</v>
      </c>
      <c r="E1047" s="15">
        <v>16</v>
      </c>
    </row>
    <row r="1048" spans="1:8" x14ac:dyDescent="0.35">
      <c r="A1048" s="14">
        <v>43716</v>
      </c>
      <c r="B1048" s="15">
        <v>17</v>
      </c>
      <c r="C1048" s="16">
        <v>27.373799999999999</v>
      </c>
      <c r="D1048" s="14">
        <v>43716</v>
      </c>
      <c r="E1048" s="15">
        <v>17</v>
      </c>
    </row>
    <row r="1049" spans="1:8" x14ac:dyDescent="0.35">
      <c r="A1049" s="14">
        <v>43716</v>
      </c>
      <c r="B1049" s="15">
        <v>18</v>
      </c>
      <c r="C1049" s="16">
        <v>35.433799999999998</v>
      </c>
      <c r="D1049" s="14">
        <v>43716</v>
      </c>
      <c r="E1049" s="15">
        <v>18</v>
      </c>
    </row>
    <row r="1050" spans="1:8" x14ac:dyDescent="0.35">
      <c r="A1050" s="14">
        <v>43716</v>
      </c>
      <c r="B1050" s="15">
        <v>19</v>
      </c>
      <c r="C1050" s="16">
        <v>45.963000000000001</v>
      </c>
      <c r="D1050" s="14">
        <v>43716</v>
      </c>
      <c r="E1050" s="15">
        <v>19</v>
      </c>
    </row>
    <row r="1051" spans="1:8" x14ac:dyDescent="0.35">
      <c r="A1051" s="14">
        <v>43717</v>
      </c>
      <c r="B1051" s="15">
        <v>12</v>
      </c>
      <c r="C1051" s="16">
        <v>25.718699999999998</v>
      </c>
      <c r="D1051" s="14">
        <v>43717</v>
      </c>
      <c r="E1051" s="15">
        <v>12</v>
      </c>
      <c r="F1051" s="13">
        <f>MAX(AVERAGE(C1051:C1054),AVERAGE(C1052:C1055),AVERAGE(C1053:C1056),AVERAGE(C1054:C1057),AVERAGE(C1055:C1058))</f>
        <v>44.299525000000003</v>
      </c>
      <c r="G1051" s="13">
        <f>MAX(AVERAGE(C1051:C1053),AVERAGE(C1052:C1054),AVERAGE(C1053:C1055),AVERAGE(C1054:C1056),AVERAGE(C1055:C1057),AVERAGE(C1056:C1058))</f>
        <v>45.948100000000004</v>
      </c>
      <c r="H1051" s="13">
        <f>MAX(AVERAGE(C1051:C1052),AVERAGE(C1052:C1053),AVERAGE(C1053:C1054),AVERAGE(C1054:C1055),AVERAGE(C1055:C1056),AVERAGE(C1056:C1057),AVERAGE(C1057:C1058))</f>
        <v>50.617249999999999</v>
      </c>
    </row>
    <row r="1052" spans="1:8" x14ac:dyDescent="0.35">
      <c r="A1052" s="14">
        <v>43717</v>
      </c>
      <c r="B1052" s="15">
        <v>13</v>
      </c>
      <c r="C1052" s="16">
        <v>27.422699999999999</v>
      </c>
      <c r="D1052" s="14">
        <v>43717</v>
      </c>
      <c r="E1052" s="15">
        <v>13</v>
      </c>
    </row>
    <row r="1053" spans="1:8" x14ac:dyDescent="0.35">
      <c r="A1053" s="14">
        <v>43717</v>
      </c>
      <c r="B1053" s="15">
        <v>14</v>
      </c>
      <c r="C1053" s="16">
        <v>30.5427</v>
      </c>
      <c r="D1053" s="14">
        <v>43717</v>
      </c>
      <c r="E1053" s="15">
        <v>14</v>
      </c>
      <c r="H1053" s="13"/>
    </row>
    <row r="1054" spans="1:8" x14ac:dyDescent="0.35">
      <c r="A1054" s="14">
        <v>43717</v>
      </c>
      <c r="B1054" s="15">
        <v>15</v>
      </c>
      <c r="C1054" s="16">
        <v>35.7301</v>
      </c>
      <c r="D1054" s="14">
        <v>43717</v>
      </c>
      <c r="E1054" s="15">
        <v>15</v>
      </c>
    </row>
    <row r="1055" spans="1:8" x14ac:dyDescent="0.35">
      <c r="A1055" s="14">
        <v>43717</v>
      </c>
      <c r="B1055" s="15">
        <v>16</v>
      </c>
      <c r="C1055" s="16">
        <v>39.3538</v>
      </c>
      <c r="D1055" s="14">
        <v>43717</v>
      </c>
      <c r="E1055" s="15">
        <v>16</v>
      </c>
    </row>
    <row r="1056" spans="1:8" x14ac:dyDescent="0.35">
      <c r="A1056" s="14">
        <v>43717</v>
      </c>
      <c r="B1056" s="15">
        <v>17</v>
      </c>
      <c r="C1056" s="16">
        <v>36.6098</v>
      </c>
      <c r="D1056" s="14">
        <v>43717</v>
      </c>
      <c r="E1056" s="15">
        <v>17</v>
      </c>
    </row>
    <row r="1057" spans="1:8" x14ac:dyDescent="0.35">
      <c r="A1057" s="14">
        <v>43717</v>
      </c>
      <c r="B1057" s="15">
        <v>18</v>
      </c>
      <c r="C1057" s="16">
        <v>46.492600000000003</v>
      </c>
      <c r="D1057" s="14">
        <v>43717</v>
      </c>
      <c r="E1057" s="15">
        <v>18</v>
      </c>
    </row>
    <row r="1058" spans="1:8" x14ac:dyDescent="0.35">
      <c r="A1058" s="14">
        <v>43717</v>
      </c>
      <c r="B1058" s="15">
        <v>19</v>
      </c>
      <c r="C1058" s="16">
        <v>54.741900000000001</v>
      </c>
      <c r="D1058" s="14">
        <v>43717</v>
      </c>
      <c r="E1058" s="15">
        <v>19</v>
      </c>
    </row>
    <row r="1059" spans="1:8" x14ac:dyDescent="0.35">
      <c r="A1059" s="14">
        <v>43718</v>
      </c>
      <c r="B1059" s="15">
        <v>12</v>
      </c>
      <c r="C1059" s="16">
        <v>25.2363</v>
      </c>
      <c r="D1059" s="14">
        <v>43718</v>
      </c>
      <c r="E1059" s="15">
        <v>12</v>
      </c>
      <c r="F1059" s="13">
        <f>MAX(AVERAGE(C1059:C1062),AVERAGE(C1060:C1063),AVERAGE(C1061:C1064),AVERAGE(C1062:C1065),AVERAGE(C1063:C1066))</f>
        <v>38.290725000000002</v>
      </c>
      <c r="G1059" s="13">
        <f>MAX(AVERAGE(C1059:C1061),AVERAGE(C1060:C1062),AVERAGE(C1061:C1063),AVERAGE(C1062:C1064),AVERAGE(C1063:C1065),AVERAGE(C1064:C1066))</f>
        <v>41.018766666666664</v>
      </c>
      <c r="H1059" s="13">
        <f>MAX(AVERAGE(C1059:C1060),AVERAGE(C1060:C1061),AVERAGE(C1061:C1062),AVERAGE(C1062:C1063),AVERAGE(C1063:C1064),AVERAGE(C1064:C1065),AVERAGE(C1065:C1066))</f>
        <v>46.259799999999998</v>
      </c>
    </row>
    <row r="1060" spans="1:8" x14ac:dyDescent="0.35">
      <c r="A1060" s="14">
        <v>43718</v>
      </c>
      <c r="B1060" s="15">
        <v>13</v>
      </c>
      <c r="C1060" s="16">
        <v>22.8992</v>
      </c>
      <c r="D1060" s="14">
        <v>43718</v>
      </c>
      <c r="E1060" s="15">
        <v>13</v>
      </c>
    </row>
    <row r="1061" spans="1:8" x14ac:dyDescent="0.35">
      <c r="A1061" s="14">
        <v>43718</v>
      </c>
      <c r="B1061" s="15">
        <v>14</v>
      </c>
      <c r="C1061" s="16">
        <v>29.7105</v>
      </c>
      <c r="D1061" s="14">
        <v>43718</v>
      </c>
      <c r="E1061" s="15">
        <v>14</v>
      </c>
    </row>
    <row r="1062" spans="1:8" x14ac:dyDescent="0.35">
      <c r="A1062" s="14">
        <v>43718</v>
      </c>
      <c r="B1062" s="15">
        <v>15</v>
      </c>
      <c r="C1062" s="16">
        <v>28.183199999999999</v>
      </c>
      <c r="D1062" s="14">
        <v>43718</v>
      </c>
      <c r="E1062" s="15">
        <v>15</v>
      </c>
    </row>
    <row r="1063" spans="1:8" x14ac:dyDescent="0.35">
      <c r="A1063" s="14">
        <v>43718</v>
      </c>
      <c r="B1063" s="15">
        <v>16</v>
      </c>
      <c r="C1063" s="16">
        <v>30.1066</v>
      </c>
      <c r="D1063" s="14">
        <v>43718</v>
      </c>
      <c r="E1063" s="15">
        <v>16</v>
      </c>
    </row>
    <row r="1064" spans="1:8" x14ac:dyDescent="0.35">
      <c r="A1064" s="14">
        <v>43718</v>
      </c>
      <c r="B1064" s="15">
        <v>17</v>
      </c>
      <c r="C1064" s="16">
        <v>30.5367</v>
      </c>
      <c r="D1064" s="14">
        <v>43718</v>
      </c>
      <c r="E1064" s="15">
        <v>17</v>
      </c>
    </row>
    <row r="1065" spans="1:8" x14ac:dyDescent="0.35">
      <c r="A1065" s="14">
        <v>43718</v>
      </c>
      <c r="B1065" s="15">
        <v>18</v>
      </c>
      <c r="C1065" s="16">
        <v>44.529200000000003</v>
      </c>
      <c r="D1065" s="14">
        <v>43718</v>
      </c>
      <c r="E1065" s="15">
        <v>18</v>
      </c>
    </row>
    <row r="1066" spans="1:8" x14ac:dyDescent="0.35">
      <c r="A1066" s="14">
        <v>43718</v>
      </c>
      <c r="B1066" s="15">
        <v>19</v>
      </c>
      <c r="C1066" s="16">
        <v>47.990400000000001</v>
      </c>
      <c r="D1066" s="14">
        <v>43718</v>
      </c>
      <c r="E1066" s="15">
        <v>19</v>
      </c>
    </row>
    <row r="1067" spans="1:8" x14ac:dyDescent="0.35">
      <c r="A1067" s="14">
        <v>43719</v>
      </c>
      <c r="B1067" s="15">
        <v>12</v>
      </c>
      <c r="C1067" s="16">
        <v>35.730200000000004</v>
      </c>
      <c r="D1067" s="14">
        <v>43719</v>
      </c>
      <c r="E1067" s="15">
        <v>12</v>
      </c>
      <c r="F1067" s="13">
        <f>MAX(AVERAGE(C1067:C1070),AVERAGE(C1068:C1071),AVERAGE(C1069:C1072),AVERAGE(C1070:C1073),AVERAGE(C1071:C1074))</f>
        <v>46.839950000000002</v>
      </c>
      <c r="G1067" s="13">
        <f>MAX(AVERAGE(C1067:C1069),AVERAGE(C1068:C1070),AVERAGE(C1069:C1071),AVERAGE(C1070:C1072),AVERAGE(C1071:C1073),AVERAGE(C1072:C1074))</f>
        <v>49.38753333333333</v>
      </c>
      <c r="H1067" s="13">
        <f>MAX(AVERAGE(C1067:C1068),AVERAGE(C1068:C1069),AVERAGE(C1069:C1070),AVERAGE(C1070:C1071),AVERAGE(C1071:C1072),AVERAGE(C1072:C1073),AVERAGE(C1073:C1074))</f>
        <v>54.302349999999997</v>
      </c>
    </row>
    <row r="1068" spans="1:8" x14ac:dyDescent="0.35">
      <c r="A1068" s="14">
        <v>43719</v>
      </c>
      <c r="B1068" s="15">
        <v>13</v>
      </c>
      <c r="C1068" s="16">
        <v>33.091299999999997</v>
      </c>
      <c r="D1068" s="14">
        <v>43719</v>
      </c>
      <c r="E1068" s="15">
        <v>13</v>
      </c>
    </row>
    <row r="1069" spans="1:8" x14ac:dyDescent="0.35">
      <c r="A1069" s="14">
        <v>43719</v>
      </c>
      <c r="B1069" s="15">
        <v>14</v>
      </c>
      <c r="C1069" s="16">
        <v>36.724299999999999</v>
      </c>
      <c r="D1069" s="14">
        <v>43719</v>
      </c>
      <c r="E1069" s="15">
        <v>14</v>
      </c>
      <c r="H1069" s="13"/>
    </row>
    <row r="1070" spans="1:8" x14ac:dyDescent="0.35">
      <c r="A1070" s="14">
        <v>43719</v>
      </c>
      <c r="B1070" s="15">
        <v>15</v>
      </c>
      <c r="C1070" s="16">
        <v>41.527900000000002</v>
      </c>
      <c r="D1070" s="14">
        <v>43719</v>
      </c>
      <c r="E1070" s="15">
        <v>15</v>
      </c>
    </row>
    <row r="1071" spans="1:8" x14ac:dyDescent="0.35">
      <c r="A1071" s="14">
        <v>43719</v>
      </c>
      <c r="B1071" s="15">
        <v>16</v>
      </c>
      <c r="C1071" s="16">
        <v>39.197200000000002</v>
      </c>
      <c r="D1071" s="14">
        <v>43719</v>
      </c>
      <c r="E1071" s="15">
        <v>16</v>
      </c>
    </row>
    <row r="1072" spans="1:8" x14ac:dyDescent="0.35">
      <c r="A1072" s="14">
        <v>43719</v>
      </c>
      <c r="B1072" s="15">
        <v>17</v>
      </c>
      <c r="C1072" s="16">
        <v>39.557899999999997</v>
      </c>
      <c r="D1072" s="14">
        <v>43719</v>
      </c>
      <c r="E1072" s="15">
        <v>17</v>
      </c>
    </row>
    <row r="1073" spans="1:8" x14ac:dyDescent="0.35">
      <c r="A1073" s="14">
        <v>43719</v>
      </c>
      <c r="B1073" s="15">
        <v>18</v>
      </c>
      <c r="C1073" s="16">
        <v>46.947899999999997</v>
      </c>
      <c r="D1073" s="14">
        <v>43719</v>
      </c>
      <c r="E1073" s="15">
        <v>18</v>
      </c>
    </row>
    <row r="1074" spans="1:8" x14ac:dyDescent="0.35">
      <c r="A1074" s="14">
        <v>43719</v>
      </c>
      <c r="B1074" s="15">
        <v>19</v>
      </c>
      <c r="C1074" s="16">
        <v>61.656799999999997</v>
      </c>
      <c r="D1074" s="14">
        <v>43719</v>
      </c>
      <c r="E1074" s="15">
        <v>19</v>
      </c>
    </row>
    <row r="1075" spans="1:8" x14ac:dyDescent="0.35">
      <c r="A1075" s="14">
        <v>43720</v>
      </c>
      <c r="B1075" s="15">
        <v>12</v>
      </c>
      <c r="C1075" s="16">
        <v>28.825399999999998</v>
      </c>
      <c r="D1075" s="14">
        <v>43720</v>
      </c>
      <c r="E1075" s="15">
        <v>12</v>
      </c>
      <c r="F1075" s="13">
        <f>MAX(AVERAGE(C1075:C1078),AVERAGE(C1076:C1079),AVERAGE(C1077:C1080),AVERAGE(C1078:C1081),AVERAGE(C1079:C1082))</f>
        <v>59.907125000000008</v>
      </c>
      <c r="G1075" s="13">
        <f>MAX(AVERAGE(C1075:C1077),AVERAGE(C1076:C1078),AVERAGE(C1077:C1079),AVERAGE(C1078:C1080),AVERAGE(C1079:C1081),AVERAGE(C1080:C1082))</f>
        <v>64.667433333333335</v>
      </c>
      <c r="H1075" s="13">
        <f>MAX(AVERAGE(C1075:C1076),AVERAGE(C1076:C1077),AVERAGE(C1077:C1078),AVERAGE(C1078:C1079),AVERAGE(C1079:C1080),AVERAGE(C1080:C1081),AVERAGE(C1081:C1082))</f>
        <v>74.133650000000003</v>
      </c>
    </row>
    <row r="1076" spans="1:8" x14ac:dyDescent="0.35">
      <c r="A1076" s="14">
        <v>43720</v>
      </c>
      <c r="B1076" s="15">
        <v>13</v>
      </c>
      <c r="C1076" s="16">
        <v>32.583199999999998</v>
      </c>
      <c r="D1076" s="14">
        <v>43720</v>
      </c>
      <c r="E1076" s="15">
        <v>13</v>
      </c>
    </row>
    <row r="1077" spans="1:8" x14ac:dyDescent="0.35">
      <c r="A1077" s="14">
        <v>43720</v>
      </c>
      <c r="B1077" s="15">
        <v>14</v>
      </c>
      <c r="C1077" s="16">
        <v>37.0548</v>
      </c>
      <c r="D1077" s="14">
        <v>43720</v>
      </c>
      <c r="E1077" s="15">
        <v>14</v>
      </c>
    </row>
    <row r="1078" spans="1:8" x14ac:dyDescent="0.35">
      <c r="A1078" s="14">
        <v>43720</v>
      </c>
      <c r="B1078" s="15">
        <v>15</v>
      </c>
      <c r="C1078" s="16">
        <v>40.918300000000002</v>
      </c>
      <c r="D1078" s="14">
        <v>43720</v>
      </c>
      <c r="E1078" s="15">
        <v>15</v>
      </c>
    </row>
    <row r="1079" spans="1:8" x14ac:dyDescent="0.35">
      <c r="A1079" s="14">
        <v>43720</v>
      </c>
      <c r="B1079" s="15">
        <v>16</v>
      </c>
      <c r="C1079" s="16">
        <v>45.626199999999997</v>
      </c>
      <c r="D1079" s="14">
        <v>43720</v>
      </c>
      <c r="E1079" s="15">
        <v>16</v>
      </c>
      <c r="H1079" s="13"/>
    </row>
    <row r="1080" spans="1:8" x14ac:dyDescent="0.35">
      <c r="A1080" s="14">
        <v>43720</v>
      </c>
      <c r="B1080" s="15">
        <v>17</v>
      </c>
      <c r="C1080" s="16">
        <v>45.734999999999999</v>
      </c>
      <c r="D1080" s="14">
        <v>43720</v>
      </c>
      <c r="E1080" s="15">
        <v>17</v>
      </c>
    </row>
    <row r="1081" spans="1:8" x14ac:dyDescent="0.35">
      <c r="A1081" s="14">
        <v>43720</v>
      </c>
      <c r="B1081" s="15">
        <v>18</v>
      </c>
      <c r="C1081" s="16">
        <v>58.8523</v>
      </c>
      <c r="D1081" s="14">
        <v>43720</v>
      </c>
      <c r="E1081" s="15">
        <v>18</v>
      </c>
    </row>
    <row r="1082" spans="1:8" x14ac:dyDescent="0.35">
      <c r="A1082" s="14">
        <v>43720</v>
      </c>
      <c r="B1082" s="15">
        <v>19</v>
      </c>
      <c r="C1082" s="16">
        <v>89.415000000000006</v>
      </c>
      <c r="D1082" s="14">
        <v>43720</v>
      </c>
      <c r="E1082" s="15">
        <v>19</v>
      </c>
    </row>
    <row r="1083" spans="1:8" x14ac:dyDescent="0.35">
      <c r="A1083" s="14">
        <v>43721</v>
      </c>
      <c r="B1083" s="15">
        <v>12</v>
      </c>
      <c r="C1083" s="16">
        <v>37.588500000000003</v>
      </c>
      <c r="D1083" s="14">
        <v>43721</v>
      </c>
      <c r="E1083" s="15">
        <v>12</v>
      </c>
      <c r="F1083" s="13">
        <f>MAX(AVERAGE(C1083:C1086),AVERAGE(C1084:C1087),AVERAGE(C1085:C1088),AVERAGE(C1086:C1089),AVERAGE(C1087:C1090))</f>
        <v>73.112750000000005</v>
      </c>
      <c r="G1083" s="13">
        <f>MAX(AVERAGE(C1083:C1085),AVERAGE(C1084:C1086),AVERAGE(C1085:C1087),AVERAGE(C1086:C1088),AVERAGE(C1087:C1089),AVERAGE(C1088:C1090))</f>
        <v>80.837033333333338</v>
      </c>
      <c r="H1083" s="13">
        <f>MAX(AVERAGE(C1083:C1084),AVERAGE(C1084:C1085),AVERAGE(C1085:C1086),AVERAGE(C1086:C1087),AVERAGE(C1087:C1088),AVERAGE(C1088:C1089),AVERAGE(C1089:C1090))</f>
        <v>93.238399999999999</v>
      </c>
    </row>
    <row r="1084" spans="1:8" x14ac:dyDescent="0.35">
      <c r="A1084" s="14">
        <v>43721</v>
      </c>
      <c r="B1084" s="15">
        <v>13</v>
      </c>
      <c r="C1084" s="16">
        <v>39.476300000000002</v>
      </c>
      <c r="D1084" s="14">
        <v>43721</v>
      </c>
      <c r="E1084" s="15">
        <v>13</v>
      </c>
    </row>
    <row r="1085" spans="1:8" x14ac:dyDescent="0.35">
      <c r="A1085" s="14">
        <v>43721</v>
      </c>
      <c r="B1085" s="15">
        <v>14</v>
      </c>
      <c r="C1085" s="16">
        <v>42.9148</v>
      </c>
      <c r="D1085" s="14">
        <v>43721</v>
      </c>
      <c r="E1085" s="15">
        <v>14</v>
      </c>
    </row>
    <row r="1086" spans="1:8" x14ac:dyDescent="0.35">
      <c r="A1086" s="14">
        <v>43721</v>
      </c>
      <c r="B1086" s="15">
        <v>15</v>
      </c>
      <c r="C1086" s="16">
        <v>47.7164</v>
      </c>
      <c r="D1086" s="14">
        <v>43721</v>
      </c>
      <c r="E1086" s="15">
        <v>15</v>
      </c>
    </row>
    <row r="1087" spans="1:8" x14ac:dyDescent="0.35">
      <c r="A1087" s="14">
        <v>43721</v>
      </c>
      <c r="B1087" s="15">
        <v>16</v>
      </c>
      <c r="C1087" s="16">
        <v>49.939900000000002</v>
      </c>
      <c r="D1087" s="14">
        <v>43721</v>
      </c>
      <c r="E1087" s="15">
        <v>16</v>
      </c>
    </row>
    <row r="1088" spans="1:8" x14ac:dyDescent="0.35">
      <c r="A1088" s="14">
        <v>43721</v>
      </c>
      <c r="B1088" s="15">
        <v>17</v>
      </c>
      <c r="C1088" s="16">
        <v>56.034300000000002</v>
      </c>
      <c r="D1088" s="14">
        <v>43721</v>
      </c>
      <c r="E1088" s="15">
        <v>17</v>
      </c>
    </row>
    <row r="1089" spans="1:8" x14ac:dyDescent="0.35">
      <c r="A1089" s="14">
        <v>43721</v>
      </c>
      <c r="B1089" s="15">
        <v>18</v>
      </c>
      <c r="C1089" s="16">
        <v>71.398899999999998</v>
      </c>
      <c r="D1089" s="14">
        <v>43721</v>
      </c>
      <c r="E1089" s="15">
        <v>18</v>
      </c>
      <c r="H1089" s="13"/>
    </row>
    <row r="1090" spans="1:8" x14ac:dyDescent="0.35">
      <c r="A1090" s="14">
        <v>43721</v>
      </c>
      <c r="B1090" s="15">
        <v>19</v>
      </c>
      <c r="C1090" s="16">
        <v>115.0779</v>
      </c>
      <c r="D1090" s="14">
        <v>43721</v>
      </c>
      <c r="E1090" s="15">
        <v>19</v>
      </c>
    </row>
    <row r="1091" spans="1:8" x14ac:dyDescent="0.35">
      <c r="A1091" s="14">
        <v>43722</v>
      </c>
      <c r="B1091" s="15">
        <v>12</v>
      </c>
      <c r="C1091" s="16">
        <v>30.572600000000001</v>
      </c>
      <c r="D1091" s="14">
        <v>43722</v>
      </c>
      <c r="E1091" s="15">
        <v>12</v>
      </c>
      <c r="F1091" s="13">
        <f>MAX(AVERAGE(C1091:C1094),AVERAGE(C1092:C1095),AVERAGE(C1093:C1096),AVERAGE(C1094:C1097),AVERAGE(C1095:C1098))</f>
        <v>55.711449999999999</v>
      </c>
      <c r="G1091" s="13">
        <f>MAX(AVERAGE(C1091:C1093),AVERAGE(C1092:C1094),AVERAGE(C1093:C1095),AVERAGE(C1094:C1096),AVERAGE(C1095:C1097),AVERAGE(C1096:C1098))</f>
        <v>60.17593333333334</v>
      </c>
      <c r="H1091" s="13">
        <f>MAX(AVERAGE(C1091:C1092),AVERAGE(C1092:C1093),AVERAGE(C1093:C1094),AVERAGE(C1094:C1095),AVERAGE(C1095:C1096),AVERAGE(C1096:C1097),AVERAGE(C1097:C1098))</f>
        <v>67.111400000000003</v>
      </c>
    </row>
    <row r="1092" spans="1:8" x14ac:dyDescent="0.35">
      <c r="A1092" s="14">
        <v>43722</v>
      </c>
      <c r="B1092" s="15">
        <v>13</v>
      </c>
      <c r="C1092" s="16">
        <v>31.6633</v>
      </c>
      <c r="D1092" s="14">
        <v>43722</v>
      </c>
      <c r="E1092" s="15">
        <v>13</v>
      </c>
    </row>
    <row r="1093" spans="1:8" x14ac:dyDescent="0.35">
      <c r="A1093" s="14">
        <v>43722</v>
      </c>
      <c r="B1093" s="15">
        <v>14</v>
      </c>
      <c r="C1093" s="16">
        <v>34.038699999999999</v>
      </c>
      <c r="D1093" s="14">
        <v>43722</v>
      </c>
      <c r="E1093" s="15">
        <v>14</v>
      </c>
    </row>
    <row r="1094" spans="1:8" x14ac:dyDescent="0.35">
      <c r="A1094" s="14">
        <v>43722</v>
      </c>
      <c r="B1094" s="15">
        <v>15</v>
      </c>
      <c r="C1094" s="16">
        <v>40.838200000000001</v>
      </c>
      <c r="D1094" s="14">
        <v>43722</v>
      </c>
      <c r="E1094" s="15">
        <v>15</v>
      </c>
    </row>
    <row r="1095" spans="1:8" x14ac:dyDescent="0.35">
      <c r="A1095" s="14">
        <v>43722</v>
      </c>
      <c r="B1095" s="15">
        <v>16</v>
      </c>
      <c r="C1095" s="16">
        <v>42.317999999999998</v>
      </c>
      <c r="D1095" s="14">
        <v>43722</v>
      </c>
      <c r="E1095" s="15">
        <v>16</v>
      </c>
    </row>
    <row r="1096" spans="1:8" x14ac:dyDescent="0.35">
      <c r="A1096" s="14">
        <v>43722</v>
      </c>
      <c r="B1096" s="15">
        <v>17</v>
      </c>
      <c r="C1096" s="16">
        <v>46.305</v>
      </c>
      <c r="D1096" s="14">
        <v>43722</v>
      </c>
      <c r="E1096" s="15">
        <v>17</v>
      </c>
    </row>
    <row r="1097" spans="1:8" x14ac:dyDescent="0.35">
      <c r="A1097" s="14">
        <v>43722</v>
      </c>
      <c r="B1097" s="15">
        <v>18</v>
      </c>
      <c r="C1097" s="16">
        <v>53.655500000000004</v>
      </c>
      <c r="D1097" s="14">
        <v>43722</v>
      </c>
      <c r="E1097" s="15">
        <v>18</v>
      </c>
    </row>
    <row r="1098" spans="1:8" x14ac:dyDescent="0.35">
      <c r="A1098" s="14">
        <v>43722</v>
      </c>
      <c r="B1098" s="15">
        <v>19</v>
      </c>
      <c r="C1098" s="16">
        <v>80.567300000000003</v>
      </c>
      <c r="D1098" s="14">
        <v>43722</v>
      </c>
      <c r="E1098" s="15">
        <v>19</v>
      </c>
    </row>
    <row r="1099" spans="1:8" x14ac:dyDescent="0.35">
      <c r="A1099" s="14">
        <v>43723</v>
      </c>
      <c r="B1099" s="15">
        <v>12</v>
      </c>
      <c r="C1099" s="16">
        <v>26.015999999999998</v>
      </c>
      <c r="D1099" s="14">
        <v>43723</v>
      </c>
      <c r="E1099" s="15">
        <v>12</v>
      </c>
      <c r="F1099" s="13">
        <f>MAX(AVERAGE(C1099:C1102),AVERAGE(C1100:C1103),AVERAGE(C1101:C1104),AVERAGE(C1102:C1105),AVERAGE(C1103:C1106))</f>
        <v>46.876724999999993</v>
      </c>
      <c r="G1099" s="13">
        <f>MAX(AVERAGE(C1099:C1101),AVERAGE(C1100:C1102),AVERAGE(C1101:C1103),AVERAGE(C1102:C1104),AVERAGE(C1103:C1105),AVERAGE(C1104:C1106))</f>
        <v>48.731133333333332</v>
      </c>
      <c r="H1099" s="13">
        <f>MAX(AVERAGE(C1099:C1100),AVERAGE(C1100:C1101),AVERAGE(C1101:C1102),AVERAGE(C1102:C1103),AVERAGE(C1103:C1104),AVERAGE(C1104:C1105),AVERAGE(C1105:C1106))</f>
        <v>52.185099999999998</v>
      </c>
    </row>
    <row r="1100" spans="1:8" x14ac:dyDescent="0.35">
      <c r="A1100" s="14">
        <v>43723</v>
      </c>
      <c r="B1100" s="15">
        <v>13</v>
      </c>
      <c r="C1100" s="16">
        <v>31.018599999999999</v>
      </c>
      <c r="D1100" s="14">
        <v>43723</v>
      </c>
      <c r="E1100" s="15">
        <v>13</v>
      </c>
    </row>
    <row r="1101" spans="1:8" x14ac:dyDescent="0.35">
      <c r="A1101" s="14">
        <v>43723</v>
      </c>
      <c r="B1101" s="15">
        <v>14</v>
      </c>
      <c r="C1101" s="16">
        <v>33.828200000000002</v>
      </c>
      <c r="D1101" s="14">
        <v>43723</v>
      </c>
      <c r="E1101" s="15">
        <v>14</v>
      </c>
    </row>
    <row r="1102" spans="1:8" x14ac:dyDescent="0.35">
      <c r="A1102" s="14">
        <v>43723</v>
      </c>
      <c r="B1102" s="15">
        <v>15</v>
      </c>
      <c r="C1102" s="16">
        <v>37.490499999999997</v>
      </c>
      <c r="D1102" s="14">
        <v>43723</v>
      </c>
      <c r="E1102" s="15">
        <v>15</v>
      </c>
    </row>
    <row r="1103" spans="1:8" x14ac:dyDescent="0.35">
      <c r="A1103" s="14">
        <v>43723</v>
      </c>
      <c r="B1103" s="15">
        <v>16</v>
      </c>
      <c r="C1103" s="16">
        <v>41.313499999999998</v>
      </c>
      <c r="D1103" s="14">
        <v>43723</v>
      </c>
      <c r="E1103" s="15">
        <v>16</v>
      </c>
      <c r="H1103" s="13"/>
    </row>
    <row r="1104" spans="1:8" x14ac:dyDescent="0.35">
      <c r="A1104" s="14">
        <v>43723</v>
      </c>
      <c r="B1104" s="15">
        <v>17</v>
      </c>
      <c r="C1104" s="16">
        <v>41.8232</v>
      </c>
      <c r="D1104" s="14">
        <v>43723</v>
      </c>
      <c r="E1104" s="15">
        <v>17</v>
      </c>
    </row>
    <row r="1105" spans="1:8" x14ac:dyDescent="0.35">
      <c r="A1105" s="14">
        <v>43723</v>
      </c>
      <c r="B1105" s="15">
        <v>18</v>
      </c>
      <c r="C1105" s="16">
        <v>49.576099999999997</v>
      </c>
      <c r="D1105" s="14">
        <v>43723</v>
      </c>
      <c r="E1105" s="15">
        <v>18</v>
      </c>
    </row>
    <row r="1106" spans="1:8" x14ac:dyDescent="0.35">
      <c r="A1106" s="14">
        <v>43723</v>
      </c>
      <c r="B1106" s="15">
        <v>19</v>
      </c>
      <c r="C1106" s="16">
        <v>54.7941</v>
      </c>
      <c r="D1106" s="14">
        <v>43723</v>
      </c>
      <c r="E1106" s="15">
        <v>19</v>
      </c>
    </row>
    <row r="1107" spans="1:8" x14ac:dyDescent="0.35">
      <c r="A1107" s="14">
        <v>43724</v>
      </c>
      <c r="B1107" s="15">
        <v>12</v>
      </c>
      <c r="C1107" s="16">
        <v>29.633700000000001</v>
      </c>
      <c r="D1107" s="14">
        <v>43724</v>
      </c>
      <c r="E1107" s="15">
        <v>12</v>
      </c>
      <c r="F1107" s="13">
        <f>MAX(AVERAGE(C1107:C1110),AVERAGE(C1108:C1111),AVERAGE(C1109:C1112),AVERAGE(C1110:C1113),AVERAGE(C1111:C1114))</f>
        <v>42.225075000000004</v>
      </c>
      <c r="G1107" s="13">
        <f>MAX(AVERAGE(C1107:C1109),AVERAGE(C1108:C1110),AVERAGE(C1109:C1111),AVERAGE(C1110:C1112),AVERAGE(C1111:C1113),AVERAGE(C1112:C1114))</f>
        <v>44.19713333333334</v>
      </c>
      <c r="H1107" s="13">
        <f>MAX(AVERAGE(C1107:C1108),AVERAGE(C1108:C1109),AVERAGE(C1109:C1110),AVERAGE(C1110:C1111),AVERAGE(C1111:C1112),AVERAGE(C1112:C1113),AVERAGE(C1113:C1114))</f>
        <v>47.290800000000004</v>
      </c>
    </row>
    <row r="1108" spans="1:8" x14ac:dyDescent="0.35">
      <c r="A1108" s="14">
        <v>43724</v>
      </c>
      <c r="B1108" s="15">
        <v>13</v>
      </c>
      <c r="C1108" s="16">
        <v>32.611899999999999</v>
      </c>
      <c r="D1108" s="14">
        <v>43724</v>
      </c>
      <c r="E1108" s="15">
        <v>13</v>
      </c>
    </row>
    <row r="1109" spans="1:8" x14ac:dyDescent="0.35">
      <c r="A1109" s="14">
        <v>43724</v>
      </c>
      <c r="B1109" s="15">
        <v>14</v>
      </c>
      <c r="C1109" s="16">
        <v>34.675400000000003</v>
      </c>
      <c r="D1109" s="14">
        <v>43724</v>
      </c>
      <c r="E1109" s="15">
        <v>14</v>
      </c>
    </row>
    <row r="1110" spans="1:8" x14ac:dyDescent="0.35">
      <c r="A1110" s="14">
        <v>43724</v>
      </c>
      <c r="B1110" s="15">
        <v>15</v>
      </c>
      <c r="C1110" s="16">
        <v>38.050699999999999</v>
      </c>
      <c r="D1110" s="14">
        <v>43724</v>
      </c>
      <c r="E1110" s="15">
        <v>15</v>
      </c>
    </row>
    <row r="1111" spans="1:8" x14ac:dyDescent="0.35">
      <c r="A1111" s="14">
        <v>43724</v>
      </c>
      <c r="B1111" s="15">
        <v>16</v>
      </c>
      <c r="C1111" s="16">
        <v>36.308900000000001</v>
      </c>
      <c r="D1111" s="14">
        <v>43724</v>
      </c>
      <c r="E1111" s="15">
        <v>16</v>
      </c>
    </row>
    <row r="1112" spans="1:8" x14ac:dyDescent="0.35">
      <c r="A1112" s="14">
        <v>43724</v>
      </c>
      <c r="B1112" s="15">
        <v>17</v>
      </c>
      <c r="C1112" s="16">
        <v>38.009799999999998</v>
      </c>
      <c r="D1112" s="14">
        <v>43724</v>
      </c>
      <c r="E1112" s="15">
        <v>17</v>
      </c>
    </row>
    <row r="1113" spans="1:8" x14ac:dyDescent="0.35">
      <c r="A1113" s="14">
        <v>43724</v>
      </c>
      <c r="B1113" s="15">
        <v>18</v>
      </c>
      <c r="C1113" s="16">
        <v>42.156500000000001</v>
      </c>
      <c r="D1113" s="14">
        <v>43724</v>
      </c>
      <c r="E1113" s="15">
        <v>18</v>
      </c>
    </row>
    <row r="1114" spans="1:8" x14ac:dyDescent="0.35">
      <c r="A1114" s="14">
        <v>43724</v>
      </c>
      <c r="B1114" s="15">
        <v>19</v>
      </c>
      <c r="C1114" s="16">
        <v>52.4251</v>
      </c>
      <c r="D1114" s="14">
        <v>43724</v>
      </c>
      <c r="E1114" s="15">
        <v>19</v>
      </c>
    </row>
    <row r="1115" spans="1:8" x14ac:dyDescent="0.35">
      <c r="A1115" s="14">
        <v>43725</v>
      </c>
      <c r="B1115" s="15">
        <v>12</v>
      </c>
      <c r="C1115" s="16">
        <v>33.261899999999997</v>
      </c>
      <c r="D1115" s="14">
        <v>43725</v>
      </c>
      <c r="E1115" s="15">
        <v>12</v>
      </c>
      <c r="F1115" s="13">
        <f>MAX(AVERAGE(C1115:C1118),AVERAGE(C1116:C1119),AVERAGE(C1117:C1120),AVERAGE(C1118:C1121),AVERAGE(C1119:C1122))</f>
        <v>43.203950000000006</v>
      </c>
      <c r="G1115" s="13">
        <f>MAX(AVERAGE(C1115:C1117),AVERAGE(C1116:C1118),AVERAGE(C1117:C1119),AVERAGE(C1118:C1120),AVERAGE(C1119:C1121),AVERAGE(C1120:C1122))</f>
        <v>45.557833333333342</v>
      </c>
      <c r="H1115" s="13">
        <f>MAX(AVERAGE(C1115:C1116),AVERAGE(C1116:C1117),AVERAGE(C1117:C1118),AVERAGE(C1118:C1119),AVERAGE(C1119:C1120),AVERAGE(C1120:C1121),AVERAGE(C1121:C1122))</f>
        <v>50.513500000000001</v>
      </c>
    </row>
    <row r="1116" spans="1:8" x14ac:dyDescent="0.35">
      <c r="A1116" s="14">
        <v>43725</v>
      </c>
      <c r="B1116" s="15">
        <v>13</v>
      </c>
      <c r="C1116" s="16">
        <v>35.248199999999997</v>
      </c>
      <c r="D1116" s="14">
        <v>43725</v>
      </c>
      <c r="E1116" s="15">
        <v>13</v>
      </c>
    </row>
    <row r="1117" spans="1:8" x14ac:dyDescent="0.35">
      <c r="A1117" s="14">
        <v>43725</v>
      </c>
      <c r="B1117" s="15">
        <v>14</v>
      </c>
      <c r="C1117" s="16">
        <v>37.913899999999998</v>
      </c>
      <c r="D1117" s="14">
        <v>43725</v>
      </c>
      <c r="E1117" s="15">
        <v>14</v>
      </c>
      <c r="H1117" s="13"/>
    </row>
    <row r="1118" spans="1:8" x14ac:dyDescent="0.35">
      <c r="A1118" s="14">
        <v>43725</v>
      </c>
      <c r="B1118" s="15">
        <v>15</v>
      </c>
      <c r="C1118" s="16">
        <v>43.6325</v>
      </c>
      <c r="D1118" s="14">
        <v>43725</v>
      </c>
      <c r="E1118" s="15">
        <v>15</v>
      </c>
    </row>
    <row r="1119" spans="1:8" x14ac:dyDescent="0.35">
      <c r="A1119" s="14">
        <v>43725</v>
      </c>
      <c r="B1119" s="15">
        <v>16</v>
      </c>
      <c r="C1119" s="16">
        <v>36.142299999999999</v>
      </c>
      <c r="D1119" s="14">
        <v>43725</v>
      </c>
      <c r="E1119" s="15">
        <v>16</v>
      </c>
    </row>
    <row r="1120" spans="1:8" x14ac:dyDescent="0.35">
      <c r="A1120" s="14">
        <v>43725</v>
      </c>
      <c r="B1120" s="15">
        <v>17</v>
      </c>
      <c r="C1120" s="16">
        <v>35.646500000000003</v>
      </c>
      <c r="D1120" s="14">
        <v>43725</v>
      </c>
      <c r="E1120" s="15">
        <v>17</v>
      </c>
    </row>
    <row r="1121" spans="1:8" x14ac:dyDescent="0.35">
      <c r="A1121" s="14">
        <v>43725</v>
      </c>
      <c r="B1121" s="15">
        <v>18</v>
      </c>
      <c r="C1121" s="16">
        <v>48.7408</v>
      </c>
      <c r="D1121" s="14">
        <v>43725</v>
      </c>
      <c r="E1121" s="15">
        <v>18</v>
      </c>
    </row>
    <row r="1122" spans="1:8" x14ac:dyDescent="0.35">
      <c r="A1122" s="14">
        <v>43725</v>
      </c>
      <c r="B1122" s="15">
        <v>19</v>
      </c>
      <c r="C1122" s="16">
        <v>52.286200000000001</v>
      </c>
      <c r="D1122" s="14">
        <v>43725</v>
      </c>
      <c r="E1122" s="15">
        <v>19</v>
      </c>
    </row>
    <row r="1123" spans="1:8" x14ac:dyDescent="0.35">
      <c r="A1123" s="14">
        <v>43726</v>
      </c>
      <c r="B1123" s="15">
        <v>12</v>
      </c>
      <c r="C1123" s="16">
        <v>27.660499999999999</v>
      </c>
      <c r="D1123" s="14">
        <v>43726</v>
      </c>
      <c r="E1123" s="15">
        <v>12</v>
      </c>
      <c r="F1123" s="13">
        <f>MAX(AVERAGE(C1123:C1126),AVERAGE(C1124:C1127),AVERAGE(C1125:C1128),AVERAGE(C1126:C1129),AVERAGE(C1127:C1130))</f>
        <v>40.798675000000003</v>
      </c>
      <c r="G1123" s="13">
        <f>MAX(AVERAGE(C1123:C1125),AVERAGE(C1124:C1126),AVERAGE(C1125:C1127),AVERAGE(C1126:C1128),AVERAGE(C1127:C1129),AVERAGE(C1128:C1130))</f>
        <v>43.050199999999997</v>
      </c>
      <c r="H1123" s="13">
        <f>MAX(AVERAGE(C1123:C1124),AVERAGE(C1124:C1125),AVERAGE(C1125:C1126),AVERAGE(C1126:C1127),AVERAGE(C1127:C1128),AVERAGE(C1128:C1129),AVERAGE(C1129:C1130))</f>
        <v>47.574799999999996</v>
      </c>
    </row>
    <row r="1124" spans="1:8" x14ac:dyDescent="0.35">
      <c r="A1124" s="14">
        <v>43726</v>
      </c>
      <c r="B1124" s="15">
        <v>13</v>
      </c>
      <c r="C1124" s="16">
        <v>28.9712</v>
      </c>
      <c r="D1124" s="14">
        <v>43726</v>
      </c>
      <c r="E1124" s="15">
        <v>13</v>
      </c>
    </row>
    <row r="1125" spans="1:8" x14ac:dyDescent="0.35">
      <c r="A1125" s="14">
        <v>43726</v>
      </c>
      <c r="B1125" s="15">
        <v>14</v>
      </c>
      <c r="C1125" s="16">
        <v>29.264299999999999</v>
      </c>
      <c r="D1125" s="14">
        <v>43726</v>
      </c>
      <c r="E1125" s="15">
        <v>14</v>
      </c>
    </row>
    <row r="1126" spans="1:8" x14ac:dyDescent="0.35">
      <c r="A1126" s="14">
        <v>43726</v>
      </c>
      <c r="B1126" s="15">
        <v>15</v>
      </c>
      <c r="C1126" s="16">
        <v>30.729500000000002</v>
      </c>
      <c r="D1126" s="14">
        <v>43726</v>
      </c>
      <c r="E1126" s="15">
        <v>15</v>
      </c>
    </row>
    <row r="1127" spans="1:8" x14ac:dyDescent="0.35">
      <c r="A1127" s="14">
        <v>43726</v>
      </c>
      <c r="B1127" s="15">
        <v>16</v>
      </c>
      <c r="C1127" s="16">
        <v>34.0441</v>
      </c>
      <c r="D1127" s="14">
        <v>43726</v>
      </c>
      <c r="E1127" s="15">
        <v>16</v>
      </c>
      <c r="H1127" s="13"/>
    </row>
    <row r="1128" spans="1:8" x14ac:dyDescent="0.35">
      <c r="A1128" s="14">
        <v>43726</v>
      </c>
      <c r="B1128" s="15">
        <v>17</v>
      </c>
      <c r="C1128" s="16">
        <v>34.000999999999998</v>
      </c>
      <c r="D1128" s="14">
        <v>43726</v>
      </c>
      <c r="E1128" s="15">
        <v>17</v>
      </c>
    </row>
    <row r="1129" spans="1:8" x14ac:dyDescent="0.35">
      <c r="A1129" s="14">
        <v>43726</v>
      </c>
      <c r="B1129" s="15">
        <v>18</v>
      </c>
      <c r="C1129" s="16">
        <v>44.696300000000001</v>
      </c>
      <c r="D1129" s="14">
        <v>43726</v>
      </c>
      <c r="E1129" s="15">
        <v>18</v>
      </c>
    </row>
    <row r="1130" spans="1:8" x14ac:dyDescent="0.35">
      <c r="A1130" s="14">
        <v>43726</v>
      </c>
      <c r="B1130" s="15">
        <v>19</v>
      </c>
      <c r="C1130" s="16">
        <v>50.453299999999999</v>
      </c>
      <c r="D1130" s="14">
        <v>43726</v>
      </c>
      <c r="E1130" s="15">
        <v>19</v>
      </c>
    </row>
    <row r="1131" spans="1:8" x14ac:dyDescent="0.35">
      <c r="A1131" s="14">
        <v>43727</v>
      </c>
      <c r="B1131" s="15">
        <v>12</v>
      </c>
      <c r="C1131" s="16">
        <v>23.487200000000001</v>
      </c>
      <c r="D1131" s="14">
        <v>43727</v>
      </c>
      <c r="E1131" s="15">
        <v>12</v>
      </c>
      <c r="F1131" s="13">
        <f>MAX(AVERAGE(C1131:C1134),AVERAGE(C1132:C1135),AVERAGE(C1133:C1136),AVERAGE(C1134:C1137),AVERAGE(C1135:C1138))</f>
        <v>35.829875000000001</v>
      </c>
      <c r="G1131" s="13">
        <f>MAX(AVERAGE(C1131:C1133),AVERAGE(C1132:C1134),AVERAGE(C1133:C1135),AVERAGE(C1134:C1136),AVERAGE(C1135:C1137),AVERAGE(C1136:C1138))</f>
        <v>38.491300000000003</v>
      </c>
      <c r="H1131" s="13">
        <f>MAX(AVERAGE(C1131:C1132),AVERAGE(C1132:C1133),AVERAGE(C1133:C1134),AVERAGE(C1134:C1135),AVERAGE(C1135:C1136),AVERAGE(C1136:C1137),AVERAGE(C1137:C1138))</f>
        <v>44.497299999999996</v>
      </c>
    </row>
    <row r="1132" spans="1:8" x14ac:dyDescent="0.35">
      <c r="A1132" s="14">
        <v>43727</v>
      </c>
      <c r="B1132" s="15">
        <v>13</v>
      </c>
      <c r="C1132" s="16">
        <v>15.6053</v>
      </c>
      <c r="D1132" s="14">
        <v>43727</v>
      </c>
      <c r="E1132" s="15">
        <v>13</v>
      </c>
    </row>
    <row r="1133" spans="1:8" x14ac:dyDescent="0.35">
      <c r="A1133" s="14">
        <v>43727</v>
      </c>
      <c r="B1133" s="15">
        <v>14</v>
      </c>
      <c r="C1133" s="16">
        <v>24.972999999999999</v>
      </c>
      <c r="D1133" s="14">
        <v>43727</v>
      </c>
      <c r="E1133" s="15">
        <v>14</v>
      </c>
    </row>
    <row r="1134" spans="1:8" x14ac:dyDescent="0.35">
      <c r="A1134" s="14">
        <v>43727</v>
      </c>
      <c r="B1134" s="15">
        <v>15</v>
      </c>
      <c r="C1134" s="16">
        <v>25.640699999999999</v>
      </c>
      <c r="D1134" s="14">
        <v>43727</v>
      </c>
      <c r="E1134" s="15">
        <v>15</v>
      </c>
    </row>
    <row r="1135" spans="1:8" x14ac:dyDescent="0.35">
      <c r="A1135" s="14">
        <v>43727</v>
      </c>
      <c r="B1135" s="15">
        <v>16</v>
      </c>
      <c r="C1135" s="16">
        <v>27.845600000000001</v>
      </c>
      <c r="D1135" s="14">
        <v>43727</v>
      </c>
      <c r="E1135" s="15">
        <v>16</v>
      </c>
    </row>
    <row r="1136" spans="1:8" x14ac:dyDescent="0.35">
      <c r="A1136" s="14">
        <v>43727</v>
      </c>
      <c r="B1136" s="15">
        <v>17</v>
      </c>
      <c r="C1136" s="16">
        <v>26.479299999999999</v>
      </c>
      <c r="D1136" s="14">
        <v>43727</v>
      </c>
      <c r="E1136" s="15">
        <v>17</v>
      </c>
    </row>
    <row r="1137" spans="1:8" x14ac:dyDescent="0.35">
      <c r="A1137" s="14">
        <v>43727</v>
      </c>
      <c r="B1137" s="15">
        <v>18</v>
      </c>
      <c r="C1137" s="16">
        <v>39.202300000000001</v>
      </c>
      <c r="D1137" s="14">
        <v>43727</v>
      </c>
      <c r="E1137" s="15">
        <v>18</v>
      </c>
      <c r="H1137" s="13"/>
    </row>
    <row r="1138" spans="1:8" x14ac:dyDescent="0.35">
      <c r="A1138" s="14">
        <v>43727</v>
      </c>
      <c r="B1138" s="15">
        <v>19</v>
      </c>
      <c r="C1138" s="16">
        <v>49.792299999999997</v>
      </c>
      <c r="D1138" s="14">
        <v>43727</v>
      </c>
      <c r="E1138" s="15">
        <v>19</v>
      </c>
    </row>
    <row r="1139" spans="1:8" x14ac:dyDescent="0.35">
      <c r="A1139" s="14">
        <v>43728</v>
      </c>
      <c r="B1139" s="15">
        <v>12</v>
      </c>
      <c r="C1139" s="16">
        <v>32.227600000000002</v>
      </c>
      <c r="D1139" s="14">
        <v>43728</v>
      </c>
      <c r="E1139" s="15">
        <v>12</v>
      </c>
      <c r="F1139" s="13">
        <f>MAX(AVERAGE(C1139:C1142),AVERAGE(C1140:C1143),AVERAGE(C1141:C1144),AVERAGE(C1142:C1145),AVERAGE(C1143:C1146))</f>
        <v>49.241750000000003</v>
      </c>
      <c r="G1139" s="13">
        <f>MAX(AVERAGE(C1139:C1141),AVERAGE(C1140:C1142),AVERAGE(C1141:C1143),AVERAGE(C1142:C1144),AVERAGE(C1143:C1145),AVERAGE(C1144:C1146))</f>
        <v>51.226566666666663</v>
      </c>
      <c r="H1139" s="13">
        <f>MAX(AVERAGE(C1139:C1140),AVERAGE(C1140:C1141),AVERAGE(C1141:C1142),AVERAGE(C1142:C1143),AVERAGE(C1143:C1144),AVERAGE(C1144:C1145),AVERAGE(C1145:C1146))</f>
        <v>54.067300000000003</v>
      </c>
    </row>
    <row r="1140" spans="1:8" x14ac:dyDescent="0.35">
      <c r="A1140" s="14">
        <v>43728</v>
      </c>
      <c r="B1140" s="15">
        <v>13</v>
      </c>
      <c r="C1140" s="16">
        <v>36.733800000000002</v>
      </c>
      <c r="D1140" s="14">
        <v>43728</v>
      </c>
      <c r="E1140" s="15">
        <v>13</v>
      </c>
    </row>
    <row r="1141" spans="1:8" x14ac:dyDescent="0.35">
      <c r="A1141" s="14">
        <v>43728</v>
      </c>
      <c r="B1141" s="15">
        <v>14</v>
      </c>
      <c r="C1141" s="16">
        <v>31.625499999999999</v>
      </c>
      <c r="D1141" s="14">
        <v>43728</v>
      </c>
      <c r="E1141" s="15">
        <v>14</v>
      </c>
    </row>
    <row r="1142" spans="1:8" x14ac:dyDescent="0.35">
      <c r="A1142" s="14">
        <v>43728</v>
      </c>
      <c r="B1142" s="15">
        <v>15</v>
      </c>
      <c r="C1142" s="16">
        <v>35.1952</v>
      </c>
      <c r="D1142" s="14">
        <v>43728</v>
      </c>
      <c r="E1142" s="15">
        <v>15</v>
      </c>
    </row>
    <row r="1143" spans="1:8" x14ac:dyDescent="0.35">
      <c r="A1143" s="14">
        <v>43728</v>
      </c>
      <c r="B1143" s="15">
        <v>16</v>
      </c>
      <c r="C1143" s="16">
        <v>43.287300000000002</v>
      </c>
      <c r="D1143" s="14">
        <v>43728</v>
      </c>
      <c r="E1143" s="15">
        <v>16</v>
      </c>
    </row>
    <row r="1144" spans="1:8" x14ac:dyDescent="0.35">
      <c r="A1144" s="14">
        <v>43728</v>
      </c>
      <c r="B1144" s="15">
        <v>17</v>
      </c>
      <c r="C1144" s="16">
        <v>45.545099999999998</v>
      </c>
      <c r="D1144" s="14">
        <v>43728</v>
      </c>
      <c r="E1144" s="15">
        <v>17</v>
      </c>
    </row>
    <row r="1145" spans="1:8" x14ac:dyDescent="0.35">
      <c r="A1145" s="14">
        <v>43728</v>
      </c>
      <c r="B1145" s="15">
        <v>18</v>
      </c>
      <c r="C1145" s="16">
        <v>50.155099999999997</v>
      </c>
      <c r="D1145" s="14">
        <v>43728</v>
      </c>
      <c r="E1145" s="15">
        <v>18</v>
      </c>
    </row>
    <row r="1146" spans="1:8" x14ac:dyDescent="0.35">
      <c r="A1146" s="14">
        <v>43728</v>
      </c>
      <c r="B1146" s="15">
        <v>19</v>
      </c>
      <c r="C1146" s="16">
        <v>57.979500000000002</v>
      </c>
      <c r="D1146" s="14">
        <v>43728</v>
      </c>
      <c r="E1146" s="15">
        <v>19</v>
      </c>
    </row>
    <row r="1147" spans="1:8" x14ac:dyDescent="0.35">
      <c r="A1147" s="14">
        <v>43729</v>
      </c>
      <c r="B1147" s="15">
        <v>12</v>
      </c>
      <c r="C1147" s="16">
        <v>18.3916</v>
      </c>
      <c r="D1147" s="14">
        <v>43729</v>
      </c>
      <c r="E1147" s="15">
        <v>12</v>
      </c>
      <c r="F1147" s="13">
        <f>MAX(AVERAGE(C1147:C1150),AVERAGE(C1148:C1151),AVERAGE(C1149:C1152),AVERAGE(C1150:C1153),AVERAGE(C1151:C1154))</f>
        <v>43.313149999999993</v>
      </c>
      <c r="G1147" s="13">
        <f>MAX(AVERAGE(C1147:C1149),AVERAGE(C1148:C1150),AVERAGE(C1149:C1151),AVERAGE(C1150:C1152),AVERAGE(C1151:C1153),AVERAGE(C1152:C1154))</f>
        <v>47.016833333333331</v>
      </c>
      <c r="H1147" s="13">
        <f>MAX(AVERAGE(C1147:C1148),AVERAGE(C1148:C1149),AVERAGE(C1149:C1150),AVERAGE(C1150:C1151),AVERAGE(C1151:C1152),AVERAGE(C1152:C1153),AVERAGE(C1153:C1154))</f>
        <v>50.503950000000003</v>
      </c>
    </row>
    <row r="1148" spans="1:8" x14ac:dyDescent="0.35">
      <c r="A1148" s="14">
        <v>43729</v>
      </c>
      <c r="B1148" s="15">
        <v>13</v>
      </c>
      <c r="C1148" s="16">
        <v>23.443300000000001</v>
      </c>
      <c r="D1148" s="14">
        <v>43729</v>
      </c>
      <c r="E1148" s="15">
        <v>13</v>
      </c>
    </row>
    <row r="1149" spans="1:8" x14ac:dyDescent="0.35">
      <c r="A1149" s="14">
        <v>43729</v>
      </c>
      <c r="B1149" s="15">
        <v>14</v>
      </c>
      <c r="C1149" s="16">
        <v>24.511299999999999</v>
      </c>
      <c r="D1149" s="14">
        <v>43729</v>
      </c>
      <c r="E1149" s="15">
        <v>14</v>
      </c>
    </row>
    <row r="1150" spans="1:8" x14ac:dyDescent="0.35">
      <c r="A1150" s="14">
        <v>43729</v>
      </c>
      <c r="B1150" s="15">
        <v>15</v>
      </c>
      <c r="C1150" s="16">
        <v>30.684899999999999</v>
      </c>
      <c r="D1150" s="14">
        <v>43729</v>
      </c>
      <c r="E1150" s="15">
        <v>15</v>
      </c>
    </row>
    <row r="1151" spans="1:8" x14ac:dyDescent="0.35">
      <c r="A1151" s="14">
        <v>43729</v>
      </c>
      <c r="B1151" s="15">
        <v>16</v>
      </c>
      <c r="C1151" s="16">
        <v>32.202100000000002</v>
      </c>
      <c r="D1151" s="14">
        <v>43729</v>
      </c>
      <c r="E1151" s="15">
        <v>16</v>
      </c>
    </row>
    <row r="1152" spans="1:8" x14ac:dyDescent="0.35">
      <c r="A1152" s="14">
        <v>43729</v>
      </c>
      <c r="B1152" s="15">
        <v>17</v>
      </c>
      <c r="C1152" s="16">
        <v>40.0426</v>
      </c>
      <c r="D1152" s="14">
        <v>43729</v>
      </c>
      <c r="E1152" s="15">
        <v>17</v>
      </c>
    </row>
    <row r="1153" spans="1:8" x14ac:dyDescent="0.35">
      <c r="A1153" s="14">
        <v>43729</v>
      </c>
      <c r="B1153" s="15">
        <v>18</v>
      </c>
      <c r="C1153" s="16">
        <v>43.863599999999998</v>
      </c>
      <c r="D1153" s="14">
        <v>43729</v>
      </c>
      <c r="E1153" s="15">
        <v>18</v>
      </c>
      <c r="H1153" s="13"/>
    </row>
    <row r="1154" spans="1:8" x14ac:dyDescent="0.35">
      <c r="A1154" s="14">
        <v>43729</v>
      </c>
      <c r="B1154" s="15">
        <v>19</v>
      </c>
      <c r="C1154" s="16">
        <v>57.144300000000001</v>
      </c>
      <c r="D1154" s="14">
        <v>43729</v>
      </c>
      <c r="E1154" s="15">
        <v>19</v>
      </c>
    </row>
    <row r="1155" spans="1:8" x14ac:dyDescent="0.35">
      <c r="A1155" s="14">
        <v>43730</v>
      </c>
      <c r="B1155" s="15">
        <v>12</v>
      </c>
      <c r="C1155" s="16">
        <v>22.2758</v>
      </c>
      <c r="D1155" s="14">
        <v>43730</v>
      </c>
      <c r="E1155" s="15">
        <v>12</v>
      </c>
      <c r="F1155" s="13">
        <f>MAX(AVERAGE(C1155:C1158),AVERAGE(C1156:C1159),AVERAGE(C1157:C1160),AVERAGE(C1158:C1161),AVERAGE(C1159:C1162))</f>
        <v>46.950099999999999</v>
      </c>
      <c r="G1155" s="13">
        <f>MAX(AVERAGE(C1155:C1157),AVERAGE(C1156:C1158),AVERAGE(C1157:C1159),AVERAGE(C1158:C1160),AVERAGE(C1159:C1161),AVERAGE(C1160:C1162))</f>
        <v>51.219066666666663</v>
      </c>
      <c r="H1155" s="13">
        <f>MAX(AVERAGE(C1155:C1156),AVERAGE(C1156:C1157),AVERAGE(C1157:C1158),AVERAGE(C1158:C1159),AVERAGE(C1159:C1160),AVERAGE(C1160:C1161),AVERAGE(C1161:C1162))</f>
        <v>57.303150000000002</v>
      </c>
    </row>
    <row r="1156" spans="1:8" x14ac:dyDescent="0.35">
      <c r="A1156" s="14">
        <v>43730</v>
      </c>
      <c r="B1156" s="15">
        <v>13</v>
      </c>
      <c r="C1156" s="16">
        <v>27.44</v>
      </c>
      <c r="D1156" s="14">
        <v>43730</v>
      </c>
      <c r="E1156" s="15">
        <v>13</v>
      </c>
    </row>
    <row r="1157" spans="1:8" x14ac:dyDescent="0.35">
      <c r="A1157" s="14">
        <v>43730</v>
      </c>
      <c r="B1157" s="15">
        <v>14</v>
      </c>
      <c r="C1157" s="16">
        <v>29.847999999999999</v>
      </c>
      <c r="D1157" s="14">
        <v>43730</v>
      </c>
      <c r="E1157" s="15">
        <v>14</v>
      </c>
    </row>
    <row r="1158" spans="1:8" x14ac:dyDescent="0.35">
      <c r="A1158" s="14">
        <v>43730</v>
      </c>
      <c r="B1158" s="15">
        <v>15</v>
      </c>
      <c r="C1158" s="16">
        <v>32.6723</v>
      </c>
      <c r="D1158" s="14">
        <v>43730</v>
      </c>
      <c r="E1158" s="15">
        <v>15</v>
      </c>
    </row>
    <row r="1159" spans="1:8" x14ac:dyDescent="0.35">
      <c r="A1159" s="14">
        <v>43730</v>
      </c>
      <c r="B1159" s="15">
        <v>16</v>
      </c>
      <c r="C1159" s="16">
        <v>34.1432</v>
      </c>
      <c r="D1159" s="14">
        <v>43730</v>
      </c>
      <c r="E1159" s="15">
        <v>16</v>
      </c>
    </row>
    <row r="1160" spans="1:8" x14ac:dyDescent="0.35">
      <c r="A1160" s="14">
        <v>43730</v>
      </c>
      <c r="B1160" s="15">
        <v>17</v>
      </c>
      <c r="C1160" s="16">
        <v>39.050899999999999</v>
      </c>
      <c r="D1160" s="14">
        <v>43730</v>
      </c>
      <c r="E1160" s="15">
        <v>17</v>
      </c>
    </row>
    <row r="1161" spans="1:8" x14ac:dyDescent="0.35">
      <c r="A1161" s="14">
        <v>43730</v>
      </c>
      <c r="B1161" s="15">
        <v>18</v>
      </c>
      <c r="C1161" s="16">
        <v>52.182699999999997</v>
      </c>
      <c r="D1161" s="14">
        <v>43730</v>
      </c>
      <c r="E1161" s="15">
        <v>18</v>
      </c>
    </row>
    <row r="1162" spans="1:8" x14ac:dyDescent="0.35">
      <c r="A1162" s="14">
        <v>43730</v>
      </c>
      <c r="B1162" s="15">
        <v>19</v>
      </c>
      <c r="C1162" s="16">
        <v>62.4236</v>
      </c>
      <c r="D1162" s="14">
        <v>43730</v>
      </c>
      <c r="E1162" s="15">
        <v>19</v>
      </c>
    </row>
    <row r="1163" spans="1:8" x14ac:dyDescent="0.35">
      <c r="A1163" s="14">
        <v>43731</v>
      </c>
      <c r="B1163" s="15">
        <v>12</v>
      </c>
      <c r="C1163" s="16">
        <v>54.889200000000002</v>
      </c>
      <c r="D1163" s="14">
        <v>43731</v>
      </c>
      <c r="E1163" s="15">
        <v>12</v>
      </c>
      <c r="F1163" s="13">
        <f>MAX(AVERAGE(C1163:C1166),AVERAGE(C1164:C1167),AVERAGE(C1165:C1168),AVERAGE(C1166:C1169),AVERAGE(C1167:C1170))</f>
        <v>112.97992500000001</v>
      </c>
      <c r="G1163" s="13">
        <f>MAX(AVERAGE(C1163:C1165),AVERAGE(C1164:C1166),AVERAGE(C1165:C1167),AVERAGE(C1166:C1168),AVERAGE(C1167:C1169),AVERAGE(C1168:C1170))</f>
        <v>123.47266666666667</v>
      </c>
      <c r="H1163" s="13">
        <f>MAX(AVERAGE(C1163:C1164),AVERAGE(C1164:C1165),AVERAGE(C1165:C1166),AVERAGE(C1166:C1167),AVERAGE(C1167:C1168),AVERAGE(C1168:C1169),AVERAGE(C1169:C1170))</f>
        <v>124.24345</v>
      </c>
    </row>
    <row r="1164" spans="1:8" x14ac:dyDescent="0.35">
      <c r="A1164" s="14">
        <v>43731</v>
      </c>
      <c r="B1164" s="15">
        <v>13</v>
      </c>
      <c r="C1164" s="16">
        <v>63.681600000000003</v>
      </c>
      <c r="D1164" s="14">
        <v>43731</v>
      </c>
      <c r="E1164" s="15">
        <v>13</v>
      </c>
    </row>
    <row r="1165" spans="1:8" x14ac:dyDescent="0.35">
      <c r="A1165" s="14">
        <v>43731</v>
      </c>
      <c r="B1165" s="15">
        <v>14</v>
      </c>
      <c r="C1165" s="16">
        <v>121.9311</v>
      </c>
      <c r="D1165" s="14">
        <v>43731</v>
      </c>
      <c r="E1165" s="15">
        <v>14</v>
      </c>
      <c r="H1165" s="13"/>
    </row>
    <row r="1166" spans="1:8" x14ac:dyDescent="0.35">
      <c r="A1166" s="14">
        <v>43731</v>
      </c>
      <c r="B1166" s="15">
        <v>15</v>
      </c>
      <c r="C1166" s="16">
        <v>109.2954</v>
      </c>
      <c r="D1166" s="14">
        <v>43731</v>
      </c>
      <c r="E1166" s="15">
        <v>15</v>
      </c>
    </row>
    <row r="1167" spans="1:8" x14ac:dyDescent="0.35">
      <c r="A1167" s="14">
        <v>43731</v>
      </c>
      <c r="B1167" s="15">
        <v>16</v>
      </c>
      <c r="C1167" s="16">
        <v>139.19149999999999</v>
      </c>
      <c r="D1167" s="14">
        <v>43731</v>
      </c>
      <c r="E1167" s="15">
        <v>16</v>
      </c>
    </row>
    <row r="1168" spans="1:8" x14ac:dyDescent="0.35">
      <c r="A1168" s="14">
        <v>43731</v>
      </c>
      <c r="B1168" s="15">
        <v>17</v>
      </c>
      <c r="C1168" s="16">
        <v>81.5017</v>
      </c>
      <c r="D1168" s="14">
        <v>43731</v>
      </c>
      <c r="E1168" s="15">
        <v>17</v>
      </c>
    </row>
    <row r="1169" spans="1:8" x14ac:dyDescent="0.35">
      <c r="A1169" s="14">
        <v>43731</v>
      </c>
      <c r="B1169" s="15">
        <v>18</v>
      </c>
      <c r="C1169" s="16">
        <v>52.061300000000003</v>
      </c>
      <c r="D1169" s="14">
        <v>43731</v>
      </c>
      <c r="E1169" s="15">
        <v>18</v>
      </c>
    </row>
    <row r="1170" spans="1:8" x14ac:dyDescent="0.35">
      <c r="A1170" s="14">
        <v>43731</v>
      </c>
      <c r="B1170" s="15">
        <v>19</v>
      </c>
      <c r="C1170" s="16">
        <v>91.514600000000002</v>
      </c>
      <c r="D1170" s="14">
        <v>43731</v>
      </c>
      <c r="E1170" s="15">
        <v>19</v>
      </c>
    </row>
    <row r="1171" spans="1:8" x14ac:dyDescent="0.35">
      <c r="A1171" s="14">
        <v>43732</v>
      </c>
      <c r="B1171" s="15">
        <v>12</v>
      </c>
      <c r="C1171" s="16">
        <v>39.372399999999999</v>
      </c>
      <c r="D1171" s="14">
        <v>43732</v>
      </c>
      <c r="E1171" s="15">
        <v>12</v>
      </c>
      <c r="F1171" s="13">
        <f>MAX(AVERAGE(C1171:C1174),AVERAGE(C1172:C1175),AVERAGE(C1173:C1176),AVERAGE(C1174:C1177),AVERAGE(C1175:C1178))</f>
        <v>101.69305</v>
      </c>
      <c r="G1171" s="13">
        <f>MAX(AVERAGE(C1171:C1173),AVERAGE(C1172:C1174),AVERAGE(C1173:C1175),AVERAGE(C1174:C1176),AVERAGE(C1175:C1177),AVERAGE(C1176:C1178))</f>
        <v>113.22916666666667</v>
      </c>
      <c r="H1171" s="13">
        <f>MAX(AVERAGE(C1171:C1172),AVERAGE(C1172:C1173),AVERAGE(C1173:C1174),AVERAGE(C1174:C1175),AVERAGE(C1175:C1176),AVERAGE(C1176:C1177),AVERAGE(C1177:C1178))</f>
        <v>137.55450000000002</v>
      </c>
    </row>
    <row r="1172" spans="1:8" x14ac:dyDescent="0.35">
      <c r="A1172" s="14">
        <v>43732</v>
      </c>
      <c r="B1172" s="15">
        <v>13</v>
      </c>
      <c r="C1172" s="16">
        <v>44.849400000000003</v>
      </c>
      <c r="D1172" s="14">
        <v>43732</v>
      </c>
      <c r="E1172" s="15">
        <v>13</v>
      </c>
    </row>
    <row r="1173" spans="1:8" x14ac:dyDescent="0.35">
      <c r="A1173" s="14">
        <v>43732</v>
      </c>
      <c r="B1173" s="15">
        <v>14</v>
      </c>
      <c r="C1173" s="16">
        <v>47.681199999999997</v>
      </c>
      <c r="D1173" s="14">
        <v>43732</v>
      </c>
      <c r="E1173" s="15">
        <v>14</v>
      </c>
    </row>
    <row r="1174" spans="1:8" x14ac:dyDescent="0.35">
      <c r="A1174" s="14">
        <v>43732</v>
      </c>
      <c r="B1174" s="15">
        <v>15</v>
      </c>
      <c r="C1174" s="16">
        <v>79.8459</v>
      </c>
      <c r="D1174" s="14">
        <v>43732</v>
      </c>
      <c r="E1174" s="15">
        <v>15</v>
      </c>
    </row>
    <row r="1175" spans="1:8" x14ac:dyDescent="0.35">
      <c r="A1175" s="14">
        <v>43732</v>
      </c>
      <c r="B1175" s="15">
        <v>16</v>
      </c>
      <c r="C1175" s="16">
        <v>67.084699999999998</v>
      </c>
      <c r="D1175" s="14">
        <v>43732</v>
      </c>
      <c r="E1175" s="15">
        <v>16</v>
      </c>
      <c r="H1175" s="13"/>
    </row>
    <row r="1176" spans="1:8" x14ac:dyDescent="0.35">
      <c r="A1176" s="14">
        <v>43732</v>
      </c>
      <c r="B1176" s="15">
        <v>17</v>
      </c>
      <c r="C1176" s="16">
        <v>64.578500000000005</v>
      </c>
      <c r="D1176" s="14">
        <v>43732</v>
      </c>
      <c r="E1176" s="15">
        <v>17</v>
      </c>
    </row>
    <row r="1177" spans="1:8" x14ac:dyDescent="0.35">
      <c r="A1177" s="14">
        <v>43732</v>
      </c>
      <c r="B1177" s="15">
        <v>18</v>
      </c>
      <c r="C1177" s="16">
        <v>107.5385</v>
      </c>
      <c r="D1177" s="14">
        <v>43732</v>
      </c>
      <c r="E1177" s="15">
        <v>18</v>
      </c>
    </row>
    <row r="1178" spans="1:8" x14ac:dyDescent="0.35">
      <c r="A1178" s="14">
        <v>43732</v>
      </c>
      <c r="B1178" s="15">
        <v>19</v>
      </c>
      <c r="C1178" s="16">
        <v>167.57050000000001</v>
      </c>
      <c r="D1178" s="14">
        <v>43732</v>
      </c>
      <c r="E1178" s="15">
        <v>19</v>
      </c>
    </row>
    <row r="1179" spans="1:8" x14ac:dyDescent="0.35">
      <c r="A1179" s="14">
        <v>43733</v>
      </c>
      <c r="B1179" s="15">
        <v>12</v>
      </c>
      <c r="C1179" s="16">
        <v>46.588200000000001</v>
      </c>
      <c r="D1179" s="14">
        <v>43733</v>
      </c>
      <c r="E1179" s="15">
        <v>12</v>
      </c>
      <c r="F1179" s="13">
        <f>MAX(AVERAGE(C1179:C1182),AVERAGE(C1180:C1183),AVERAGE(C1181:C1184),AVERAGE(C1182:C1185),AVERAGE(C1183:C1186))</f>
        <v>105.481725</v>
      </c>
      <c r="G1179" s="13">
        <f>MAX(AVERAGE(C1179:C1181),AVERAGE(C1180:C1182),AVERAGE(C1181:C1183),AVERAGE(C1182:C1184),AVERAGE(C1183:C1185),AVERAGE(C1184:C1186))</f>
        <v>119.51556666666666</v>
      </c>
      <c r="H1179" s="13">
        <f>MAX(AVERAGE(C1179:C1180),AVERAGE(C1180:C1181),AVERAGE(C1181:C1182),AVERAGE(C1182:C1183),AVERAGE(C1183:C1184),AVERAGE(C1184:C1185),AVERAGE(C1185:C1186))</f>
        <v>145.46535</v>
      </c>
    </row>
    <row r="1180" spans="1:8" x14ac:dyDescent="0.35">
      <c r="A1180" s="14">
        <v>43733</v>
      </c>
      <c r="B1180" s="15">
        <v>13</v>
      </c>
      <c r="C1180" s="16">
        <v>41.535699999999999</v>
      </c>
      <c r="D1180" s="14">
        <v>43733</v>
      </c>
      <c r="E1180" s="15">
        <v>13</v>
      </c>
    </row>
    <row r="1181" spans="1:8" x14ac:dyDescent="0.35">
      <c r="A1181" s="14">
        <v>43733</v>
      </c>
      <c r="B1181" s="15">
        <v>14</v>
      </c>
      <c r="C1181" s="16">
        <v>46.436999999999998</v>
      </c>
      <c r="D1181" s="14">
        <v>43733</v>
      </c>
      <c r="E1181" s="15">
        <v>14</v>
      </c>
    </row>
    <row r="1182" spans="1:8" x14ac:dyDescent="0.35">
      <c r="A1182" s="14">
        <v>43733</v>
      </c>
      <c r="B1182" s="15">
        <v>15</v>
      </c>
      <c r="C1182" s="16">
        <v>61.345399999999998</v>
      </c>
      <c r="D1182" s="14">
        <v>43733</v>
      </c>
      <c r="E1182" s="15">
        <v>15</v>
      </c>
    </row>
    <row r="1183" spans="1:8" x14ac:dyDescent="0.35">
      <c r="A1183" s="14">
        <v>43733</v>
      </c>
      <c r="B1183" s="15">
        <v>16</v>
      </c>
      <c r="C1183" s="16">
        <v>63.380200000000002</v>
      </c>
      <c r="D1183" s="14">
        <v>43733</v>
      </c>
      <c r="E1183" s="15">
        <v>16</v>
      </c>
    </row>
    <row r="1184" spans="1:8" x14ac:dyDescent="0.35">
      <c r="A1184" s="14">
        <v>43733</v>
      </c>
      <c r="B1184" s="15">
        <v>17</v>
      </c>
      <c r="C1184" s="16">
        <v>67.616</v>
      </c>
      <c r="D1184" s="14">
        <v>43733</v>
      </c>
      <c r="E1184" s="15">
        <v>17</v>
      </c>
    </row>
    <row r="1185" spans="1:8" x14ac:dyDescent="0.35">
      <c r="A1185" s="14">
        <v>43733</v>
      </c>
      <c r="B1185" s="15">
        <v>18</v>
      </c>
      <c r="C1185" s="16">
        <v>115.9922</v>
      </c>
      <c r="D1185" s="14">
        <v>43733</v>
      </c>
      <c r="E1185" s="15">
        <v>18</v>
      </c>
      <c r="H1185" s="13"/>
    </row>
    <row r="1186" spans="1:8" x14ac:dyDescent="0.35">
      <c r="A1186" s="14">
        <v>43733</v>
      </c>
      <c r="B1186" s="15">
        <v>19</v>
      </c>
      <c r="C1186" s="16">
        <v>174.9385</v>
      </c>
      <c r="D1186" s="14">
        <v>43733</v>
      </c>
      <c r="E1186" s="15">
        <v>19</v>
      </c>
    </row>
    <row r="1187" spans="1:8" x14ac:dyDescent="0.35">
      <c r="A1187" s="14">
        <v>43734</v>
      </c>
      <c r="B1187" s="15">
        <v>12</v>
      </c>
      <c r="C1187" s="16">
        <v>34.802599999999998</v>
      </c>
      <c r="D1187" s="14">
        <v>43734</v>
      </c>
      <c r="E1187" s="15">
        <v>12</v>
      </c>
      <c r="F1187" s="13">
        <f>MAX(AVERAGE(C1187:C1190),AVERAGE(C1188:C1191),AVERAGE(C1189:C1192),AVERAGE(C1190:C1193),AVERAGE(C1191:C1194))</f>
        <v>56.704974999999997</v>
      </c>
      <c r="G1187" s="13">
        <f>MAX(AVERAGE(C1187:C1189),AVERAGE(C1188:C1190),AVERAGE(C1189:C1191),AVERAGE(C1190:C1192),AVERAGE(C1191:C1193),AVERAGE(C1192:C1194))</f>
        <v>57.911466666666662</v>
      </c>
      <c r="H1187" s="13">
        <f>MAX(AVERAGE(C1187:C1188),AVERAGE(C1188:C1189),AVERAGE(C1189:C1190),AVERAGE(C1190:C1191),AVERAGE(C1191:C1192),AVERAGE(C1192:C1193),AVERAGE(C1193:C1194))</f>
        <v>63.969799999999992</v>
      </c>
    </row>
    <row r="1188" spans="1:8" x14ac:dyDescent="0.35">
      <c r="A1188" s="14">
        <v>43734</v>
      </c>
      <c r="B1188" s="15">
        <v>13</v>
      </c>
      <c r="C1188" s="16">
        <v>39.137300000000003</v>
      </c>
      <c r="D1188" s="14">
        <v>43734</v>
      </c>
      <c r="E1188" s="15">
        <v>13</v>
      </c>
    </row>
    <row r="1189" spans="1:8" x14ac:dyDescent="0.35">
      <c r="A1189" s="14">
        <v>43734</v>
      </c>
      <c r="B1189" s="15">
        <v>14</v>
      </c>
      <c r="C1189" s="16">
        <v>42.625500000000002</v>
      </c>
      <c r="D1189" s="14">
        <v>43734</v>
      </c>
      <c r="E1189" s="15">
        <v>14</v>
      </c>
    </row>
    <row r="1190" spans="1:8" x14ac:dyDescent="0.35">
      <c r="A1190" s="14">
        <v>43734</v>
      </c>
      <c r="B1190" s="15">
        <v>15</v>
      </c>
      <c r="C1190" s="16">
        <v>51.110599999999998</v>
      </c>
      <c r="D1190" s="14">
        <v>43734</v>
      </c>
      <c r="E1190" s="15">
        <v>15</v>
      </c>
    </row>
    <row r="1191" spans="1:8" x14ac:dyDescent="0.35">
      <c r="A1191" s="14">
        <v>43734</v>
      </c>
      <c r="B1191" s="15">
        <v>16</v>
      </c>
      <c r="C1191" s="16">
        <v>53.085500000000003</v>
      </c>
      <c r="D1191" s="14">
        <v>43734</v>
      </c>
      <c r="E1191" s="15">
        <v>16</v>
      </c>
    </row>
    <row r="1192" spans="1:8" x14ac:dyDescent="0.35">
      <c r="A1192" s="14">
        <v>43734</v>
      </c>
      <c r="B1192" s="15">
        <v>17</v>
      </c>
      <c r="C1192" s="16">
        <v>45.794800000000002</v>
      </c>
      <c r="D1192" s="14">
        <v>43734</v>
      </c>
      <c r="E1192" s="15">
        <v>17</v>
      </c>
    </row>
    <row r="1193" spans="1:8" x14ac:dyDescent="0.35">
      <c r="A1193" s="14">
        <v>43734</v>
      </c>
      <c r="B1193" s="15">
        <v>18</v>
      </c>
      <c r="C1193" s="16">
        <v>57.253999999999998</v>
      </c>
      <c r="D1193" s="14">
        <v>43734</v>
      </c>
      <c r="E1193" s="15">
        <v>18</v>
      </c>
    </row>
    <row r="1194" spans="1:8" x14ac:dyDescent="0.35">
      <c r="A1194" s="14">
        <v>43734</v>
      </c>
      <c r="B1194" s="15">
        <v>19</v>
      </c>
      <c r="C1194" s="16">
        <v>70.685599999999994</v>
      </c>
      <c r="D1194" s="14">
        <v>43734</v>
      </c>
      <c r="E1194" s="15">
        <v>19</v>
      </c>
    </row>
    <row r="1195" spans="1:8" x14ac:dyDescent="0.35">
      <c r="A1195" s="14">
        <v>43735</v>
      </c>
      <c r="B1195" s="15">
        <v>12</v>
      </c>
      <c r="C1195" s="16">
        <v>26.615600000000001</v>
      </c>
      <c r="D1195" s="14">
        <v>43735</v>
      </c>
      <c r="E1195" s="15">
        <v>12</v>
      </c>
      <c r="F1195" s="13">
        <f>MAX(AVERAGE(C1195:C1198),AVERAGE(C1196:C1199),AVERAGE(C1197:C1200),AVERAGE(C1198:C1201),AVERAGE(C1199:C1202))</f>
        <v>44.413575000000002</v>
      </c>
      <c r="G1195" s="13">
        <f>MAX(AVERAGE(C1195:C1197),AVERAGE(C1196:C1198),AVERAGE(C1197:C1199),AVERAGE(C1198:C1200),AVERAGE(C1199:C1201),AVERAGE(C1200:C1202))</f>
        <v>46.498133333333328</v>
      </c>
      <c r="H1195" s="13">
        <f>MAX(AVERAGE(C1195:C1196),AVERAGE(C1196:C1197),AVERAGE(C1197:C1198),AVERAGE(C1198:C1199),AVERAGE(C1199:C1200),AVERAGE(C1200:C1201),AVERAGE(C1201:C1202))</f>
        <v>51.656099999999995</v>
      </c>
    </row>
    <row r="1196" spans="1:8" x14ac:dyDescent="0.35">
      <c r="A1196" s="14">
        <v>43735</v>
      </c>
      <c r="B1196" s="15">
        <v>13</v>
      </c>
      <c r="C1196" s="16">
        <v>31.221599999999999</v>
      </c>
      <c r="D1196" s="14">
        <v>43735</v>
      </c>
      <c r="E1196" s="15">
        <v>13</v>
      </c>
    </row>
    <row r="1197" spans="1:8" x14ac:dyDescent="0.35">
      <c r="A1197" s="14">
        <v>43735</v>
      </c>
      <c r="B1197" s="15">
        <v>14</v>
      </c>
      <c r="C1197" s="16">
        <v>33.258499999999998</v>
      </c>
      <c r="D1197" s="14">
        <v>43735</v>
      </c>
      <c r="E1197" s="15">
        <v>14</v>
      </c>
    </row>
    <row r="1198" spans="1:8" x14ac:dyDescent="0.35">
      <c r="A1198" s="14">
        <v>43735</v>
      </c>
      <c r="B1198" s="15">
        <v>15</v>
      </c>
      <c r="C1198" s="16">
        <v>38.205399999999997</v>
      </c>
      <c r="D1198" s="14">
        <v>43735</v>
      </c>
      <c r="E1198" s="15">
        <v>15</v>
      </c>
    </row>
    <row r="1199" spans="1:8" x14ac:dyDescent="0.35">
      <c r="A1199" s="14">
        <v>43735</v>
      </c>
      <c r="B1199" s="15">
        <v>16</v>
      </c>
      <c r="C1199" s="16">
        <v>38.1599</v>
      </c>
      <c r="D1199" s="14">
        <v>43735</v>
      </c>
      <c r="E1199" s="15">
        <v>16</v>
      </c>
    </row>
    <row r="1200" spans="1:8" x14ac:dyDescent="0.35">
      <c r="A1200" s="14">
        <v>43735</v>
      </c>
      <c r="B1200" s="15">
        <v>17</v>
      </c>
      <c r="C1200" s="16">
        <v>36.182200000000002</v>
      </c>
      <c r="D1200" s="14">
        <v>43735</v>
      </c>
      <c r="E1200" s="15">
        <v>17</v>
      </c>
    </row>
    <row r="1201" spans="1:8" x14ac:dyDescent="0.35">
      <c r="A1201" s="14">
        <v>43735</v>
      </c>
      <c r="B1201" s="15">
        <v>18</v>
      </c>
      <c r="C1201" s="16">
        <v>49.335599999999999</v>
      </c>
      <c r="D1201" s="14">
        <v>43735</v>
      </c>
      <c r="E1201" s="15">
        <v>18</v>
      </c>
    </row>
    <row r="1202" spans="1:8" x14ac:dyDescent="0.35">
      <c r="A1202" s="14">
        <v>43735</v>
      </c>
      <c r="B1202" s="15">
        <v>19</v>
      </c>
      <c r="C1202" s="16">
        <v>53.976599999999998</v>
      </c>
      <c r="D1202" s="14">
        <v>43735</v>
      </c>
      <c r="E1202" s="15">
        <v>19</v>
      </c>
    </row>
    <row r="1203" spans="1:8" x14ac:dyDescent="0.35">
      <c r="A1203" s="14">
        <v>43736</v>
      </c>
      <c r="B1203" s="15">
        <v>12</v>
      </c>
      <c r="C1203" s="16">
        <v>22.963699999999999</v>
      </c>
      <c r="D1203" s="14">
        <v>43736</v>
      </c>
      <c r="E1203" s="15">
        <v>12</v>
      </c>
      <c r="F1203" s="13">
        <f>MAX(AVERAGE(C1203:C1206),AVERAGE(C1204:C1207),AVERAGE(C1205:C1208),AVERAGE(C1206:C1209),AVERAGE(C1207:C1210))</f>
        <v>37.376725</v>
      </c>
      <c r="G1203" s="13">
        <f>MAX(AVERAGE(C1203:C1205),AVERAGE(C1204:C1206),AVERAGE(C1205:C1207),AVERAGE(C1206:C1208),AVERAGE(C1207:C1209),AVERAGE(C1208:C1210))</f>
        <v>39.178533333333341</v>
      </c>
      <c r="H1203" s="13">
        <f>MAX(AVERAGE(C1203:C1204),AVERAGE(C1204:C1205),AVERAGE(C1205:C1206),AVERAGE(C1206:C1207),AVERAGE(C1207:C1208),AVERAGE(C1208:C1209),AVERAGE(C1209:C1210))</f>
        <v>43.588050000000003</v>
      </c>
    </row>
    <row r="1204" spans="1:8" x14ac:dyDescent="0.35">
      <c r="A1204" s="14">
        <v>43736</v>
      </c>
      <c r="B1204" s="15">
        <v>13</v>
      </c>
      <c r="C1204" s="16">
        <v>21.420400000000001</v>
      </c>
      <c r="D1204" s="14">
        <v>43736</v>
      </c>
      <c r="E1204" s="15">
        <v>13</v>
      </c>
    </row>
    <row r="1205" spans="1:8" x14ac:dyDescent="0.35">
      <c r="A1205" s="14">
        <v>43736</v>
      </c>
      <c r="B1205" s="15">
        <v>14</v>
      </c>
      <c r="C1205" s="16">
        <v>21.612400000000001</v>
      </c>
      <c r="D1205" s="14">
        <v>43736</v>
      </c>
      <c r="E1205" s="15">
        <v>14</v>
      </c>
    </row>
    <row r="1206" spans="1:8" x14ac:dyDescent="0.35">
      <c r="A1206" s="14">
        <v>43736</v>
      </c>
      <c r="B1206" s="15">
        <v>15</v>
      </c>
      <c r="C1206" s="16">
        <v>31.0105</v>
      </c>
      <c r="D1206" s="14">
        <v>43736</v>
      </c>
      <c r="E1206" s="15">
        <v>15</v>
      </c>
    </row>
    <row r="1207" spans="1:8" x14ac:dyDescent="0.35">
      <c r="A1207" s="14">
        <v>43736</v>
      </c>
      <c r="B1207" s="15">
        <v>16</v>
      </c>
      <c r="C1207" s="16">
        <v>31.971299999999999</v>
      </c>
      <c r="D1207" s="14">
        <v>43736</v>
      </c>
      <c r="E1207" s="15">
        <v>16</v>
      </c>
    </row>
    <row r="1208" spans="1:8" x14ac:dyDescent="0.35">
      <c r="A1208" s="14">
        <v>43736</v>
      </c>
      <c r="B1208" s="15">
        <v>17</v>
      </c>
      <c r="C1208" s="16">
        <v>30.359500000000001</v>
      </c>
      <c r="D1208" s="14">
        <v>43736</v>
      </c>
      <c r="E1208" s="15">
        <v>17</v>
      </c>
    </row>
    <row r="1209" spans="1:8" x14ac:dyDescent="0.35">
      <c r="A1209" s="14">
        <v>43736</v>
      </c>
      <c r="B1209" s="15">
        <v>18</v>
      </c>
      <c r="C1209" s="16">
        <v>39.448900000000002</v>
      </c>
      <c r="D1209" s="14">
        <v>43736</v>
      </c>
      <c r="E1209" s="15">
        <v>18</v>
      </c>
    </row>
    <row r="1210" spans="1:8" x14ac:dyDescent="0.35">
      <c r="A1210" s="14">
        <v>43736</v>
      </c>
      <c r="B1210" s="15">
        <v>19</v>
      </c>
      <c r="C1210" s="16">
        <v>47.727200000000003</v>
      </c>
      <c r="D1210" s="14">
        <v>43736</v>
      </c>
      <c r="E1210" s="15">
        <v>19</v>
      </c>
    </row>
    <row r="1211" spans="1:8" x14ac:dyDescent="0.35">
      <c r="A1211" s="14">
        <v>43737</v>
      </c>
      <c r="B1211" s="15">
        <v>12</v>
      </c>
      <c r="C1211" s="16">
        <v>14.1351</v>
      </c>
      <c r="D1211" s="14">
        <v>43737</v>
      </c>
      <c r="E1211" s="15">
        <v>12</v>
      </c>
      <c r="F1211" s="13">
        <f>MAX(AVERAGE(C1211:C1214),AVERAGE(C1212:C1215),AVERAGE(C1213:C1216),AVERAGE(C1214:C1217),AVERAGE(C1215:C1218))</f>
        <v>30.836075000000001</v>
      </c>
      <c r="G1211" s="13">
        <f>MAX(AVERAGE(C1211:C1213),AVERAGE(C1212:C1214),AVERAGE(C1213:C1215),AVERAGE(C1214:C1216),AVERAGE(C1215:C1217),AVERAGE(C1216:C1218))</f>
        <v>33.80863333333334</v>
      </c>
      <c r="H1211" s="13">
        <f>MAX(AVERAGE(C1211:C1212),AVERAGE(C1212:C1213),AVERAGE(C1213:C1214),AVERAGE(C1214:C1215),AVERAGE(C1215:C1216),AVERAGE(C1216:C1217),AVERAGE(C1217:C1218))</f>
        <v>38.610799999999998</v>
      </c>
    </row>
    <row r="1212" spans="1:8" x14ac:dyDescent="0.35">
      <c r="A1212" s="14">
        <v>43737</v>
      </c>
      <c r="B1212" s="15">
        <v>13</v>
      </c>
      <c r="C1212" s="16">
        <v>15.7913</v>
      </c>
      <c r="D1212" s="14">
        <v>43737</v>
      </c>
      <c r="E1212" s="15">
        <v>13</v>
      </c>
    </row>
    <row r="1213" spans="1:8" x14ac:dyDescent="0.35">
      <c r="A1213" s="14">
        <v>43737</v>
      </c>
      <c r="B1213" s="15">
        <v>14</v>
      </c>
      <c r="C1213" s="16">
        <v>13.085699999999999</v>
      </c>
      <c r="D1213" s="14">
        <v>43737</v>
      </c>
      <c r="E1213" s="15">
        <v>14</v>
      </c>
      <c r="H1213" s="13"/>
    </row>
    <row r="1214" spans="1:8" x14ac:dyDescent="0.35">
      <c r="A1214" s="14">
        <v>43737</v>
      </c>
      <c r="B1214" s="15">
        <v>15</v>
      </c>
      <c r="C1214" s="16">
        <v>20.0505</v>
      </c>
      <c r="D1214" s="14">
        <v>43737</v>
      </c>
      <c r="E1214" s="15">
        <v>15</v>
      </c>
    </row>
    <row r="1215" spans="1:8" x14ac:dyDescent="0.35">
      <c r="A1215" s="14">
        <v>43737</v>
      </c>
      <c r="B1215" s="15">
        <v>16</v>
      </c>
      <c r="C1215" s="16">
        <v>21.918399999999998</v>
      </c>
      <c r="D1215" s="14">
        <v>43737</v>
      </c>
      <c r="E1215" s="15">
        <v>16</v>
      </c>
    </row>
    <row r="1216" spans="1:8" x14ac:dyDescent="0.35">
      <c r="A1216" s="14">
        <v>43737</v>
      </c>
      <c r="B1216" s="15">
        <v>17</v>
      </c>
      <c r="C1216" s="16">
        <v>24.2043</v>
      </c>
      <c r="D1216" s="14">
        <v>43737</v>
      </c>
      <c r="E1216" s="15">
        <v>17</v>
      </c>
    </row>
    <row r="1217" spans="1:8" x14ac:dyDescent="0.35">
      <c r="A1217" s="14">
        <v>43737</v>
      </c>
      <c r="B1217" s="15">
        <v>18</v>
      </c>
      <c r="C1217" s="16">
        <v>33.448300000000003</v>
      </c>
      <c r="D1217" s="14">
        <v>43737</v>
      </c>
      <c r="E1217" s="15">
        <v>18</v>
      </c>
    </row>
    <row r="1218" spans="1:8" x14ac:dyDescent="0.35">
      <c r="A1218" s="14">
        <v>43737</v>
      </c>
      <c r="B1218" s="15">
        <v>19</v>
      </c>
      <c r="C1218" s="16">
        <v>43.773299999999999</v>
      </c>
      <c r="D1218" s="14">
        <v>43737</v>
      </c>
      <c r="E1218" s="15">
        <v>19</v>
      </c>
    </row>
    <row r="1219" spans="1:8" x14ac:dyDescent="0.35">
      <c r="A1219" s="14">
        <v>43738</v>
      </c>
      <c r="B1219" s="15">
        <v>12</v>
      </c>
      <c r="C1219" s="16">
        <v>38.637099999999997</v>
      </c>
      <c r="D1219" s="14">
        <v>43738</v>
      </c>
      <c r="E1219" s="15">
        <v>12</v>
      </c>
      <c r="F1219" s="13">
        <f>MAX(AVERAGE(C1219:C1222),AVERAGE(C1220:C1223),AVERAGE(C1221:C1224),AVERAGE(C1222:C1225),AVERAGE(C1223:C1226))</f>
        <v>47.439175000000006</v>
      </c>
      <c r="G1219" s="13">
        <f>MAX(AVERAGE(C1219:C1221),AVERAGE(C1220:C1222),AVERAGE(C1221:C1223),AVERAGE(C1222:C1224),AVERAGE(C1223:C1225),AVERAGE(C1224:C1226))</f>
        <v>49.777433333333335</v>
      </c>
      <c r="H1219" s="13">
        <f>MAX(AVERAGE(C1219:C1220),AVERAGE(C1220:C1221),AVERAGE(C1221:C1222),AVERAGE(C1222:C1223),AVERAGE(C1223:C1224),AVERAGE(C1224:C1225),AVERAGE(C1225:C1226))</f>
        <v>52.422800000000002</v>
      </c>
    </row>
    <row r="1220" spans="1:8" x14ac:dyDescent="0.35">
      <c r="A1220" s="14">
        <v>43738</v>
      </c>
      <c r="B1220" s="15">
        <v>13</v>
      </c>
      <c r="C1220" s="16">
        <v>40.424399999999999</v>
      </c>
      <c r="D1220" s="14">
        <v>43738</v>
      </c>
      <c r="E1220" s="15">
        <v>13</v>
      </c>
    </row>
    <row r="1221" spans="1:8" x14ac:dyDescent="0.35">
      <c r="A1221" s="14">
        <v>43738</v>
      </c>
      <c r="B1221" s="15">
        <v>14</v>
      </c>
      <c r="C1221" s="16">
        <v>44.486699999999999</v>
      </c>
      <c r="D1221" s="14">
        <v>43738</v>
      </c>
      <c r="E1221" s="15">
        <v>14</v>
      </c>
    </row>
    <row r="1222" spans="1:8" x14ac:dyDescent="0.35">
      <c r="A1222" s="14">
        <v>43738</v>
      </c>
      <c r="B1222" s="15">
        <v>15</v>
      </c>
      <c r="C1222" s="16">
        <v>51.770200000000003</v>
      </c>
      <c r="D1222" s="14">
        <v>43738</v>
      </c>
      <c r="E1222" s="15">
        <v>15</v>
      </c>
    </row>
    <row r="1223" spans="1:8" x14ac:dyDescent="0.35">
      <c r="A1223" s="14">
        <v>43738</v>
      </c>
      <c r="B1223" s="15">
        <v>16</v>
      </c>
      <c r="C1223" s="16">
        <v>53.075400000000002</v>
      </c>
      <c r="D1223" s="14">
        <v>43738</v>
      </c>
      <c r="E1223" s="15">
        <v>16</v>
      </c>
      <c r="H1223" s="13"/>
    </row>
    <row r="1224" spans="1:8" x14ac:dyDescent="0.35">
      <c r="A1224" s="14">
        <v>43738</v>
      </c>
      <c r="B1224" s="15">
        <v>17</v>
      </c>
      <c r="C1224" s="16">
        <v>28.643999999999998</v>
      </c>
      <c r="D1224" s="14">
        <v>43738</v>
      </c>
      <c r="E1224" s="15">
        <v>17</v>
      </c>
    </row>
    <row r="1225" spans="1:8" x14ac:dyDescent="0.35">
      <c r="A1225" s="14">
        <v>43738</v>
      </c>
      <c r="B1225" s="15">
        <v>18</v>
      </c>
      <c r="C1225" s="16">
        <v>39.3902</v>
      </c>
      <c r="D1225" s="14">
        <v>43738</v>
      </c>
      <c r="E1225" s="15">
        <v>18</v>
      </c>
    </row>
    <row r="1226" spans="1:8" x14ac:dyDescent="0.35">
      <c r="A1226" s="14">
        <v>43738</v>
      </c>
      <c r="B1226" s="15">
        <v>19</v>
      </c>
      <c r="C1226" s="16">
        <v>49.652099999999997</v>
      </c>
      <c r="D1226" s="14">
        <v>43738</v>
      </c>
      <c r="E1226" s="15">
        <v>19</v>
      </c>
    </row>
    <row r="1227" spans="1:8" x14ac:dyDescent="0.35">
      <c r="A1227" s="14">
        <v>43739</v>
      </c>
      <c r="B1227" s="15">
        <v>12</v>
      </c>
      <c r="C1227" s="16">
        <v>22.927499999999998</v>
      </c>
      <c r="D1227" s="14">
        <v>43739</v>
      </c>
      <c r="E1227" s="15">
        <v>12</v>
      </c>
      <c r="F1227" s="13">
        <f>MAX(AVERAGE(C1227:C1230),AVERAGE(C1228:C1231),AVERAGE(C1229:C1232),AVERAGE(C1230:C1233),AVERAGE(C1231:C1234))</f>
        <v>40.339475</v>
      </c>
      <c r="G1227" s="13">
        <f>MAX(AVERAGE(C1227:C1229),AVERAGE(C1228:C1230),AVERAGE(C1229:C1231),AVERAGE(C1230:C1232),AVERAGE(C1231:C1233),AVERAGE(C1232:C1234))</f>
        <v>42.7363</v>
      </c>
      <c r="H1227" s="13">
        <f>MAX(AVERAGE(C1227:C1228),AVERAGE(C1228:C1229),AVERAGE(C1229:C1230),AVERAGE(C1230:C1231),AVERAGE(C1231:C1232),AVERAGE(C1232:C1233),AVERAGE(C1233:C1234))</f>
        <v>48.691249999999997</v>
      </c>
    </row>
    <row r="1228" spans="1:8" x14ac:dyDescent="0.35">
      <c r="A1228" s="14">
        <v>43739</v>
      </c>
      <c r="B1228" s="15">
        <v>13</v>
      </c>
      <c r="C1228" s="16">
        <v>24.168600000000001</v>
      </c>
      <c r="D1228" s="14">
        <v>43739</v>
      </c>
      <c r="E1228" s="15">
        <v>13</v>
      </c>
    </row>
    <row r="1229" spans="1:8" x14ac:dyDescent="0.35">
      <c r="A1229" s="14">
        <v>43739</v>
      </c>
      <c r="B1229" s="15">
        <v>14</v>
      </c>
      <c r="C1229" s="16">
        <v>25.558700000000002</v>
      </c>
      <c r="D1229" s="14">
        <v>43739</v>
      </c>
      <c r="E1229" s="15">
        <v>14</v>
      </c>
    </row>
    <row r="1230" spans="1:8" x14ac:dyDescent="0.35">
      <c r="A1230" s="14">
        <v>43739</v>
      </c>
      <c r="B1230" s="15">
        <v>15</v>
      </c>
      <c r="C1230" s="16">
        <v>32.381999999999998</v>
      </c>
      <c r="D1230" s="14">
        <v>43739</v>
      </c>
      <c r="E1230" s="15">
        <v>15</v>
      </c>
    </row>
    <row r="1231" spans="1:8" x14ac:dyDescent="0.35">
      <c r="A1231" s="14">
        <v>43739</v>
      </c>
      <c r="B1231" s="15">
        <v>16</v>
      </c>
      <c r="C1231" s="16">
        <v>33.149000000000001</v>
      </c>
      <c r="D1231" s="14">
        <v>43739</v>
      </c>
      <c r="E1231" s="15">
        <v>16</v>
      </c>
    </row>
    <row r="1232" spans="1:8" x14ac:dyDescent="0.35">
      <c r="A1232" s="14">
        <v>43739</v>
      </c>
      <c r="B1232" s="15">
        <v>17</v>
      </c>
      <c r="C1232" s="16">
        <v>30.8264</v>
      </c>
      <c r="D1232" s="14">
        <v>43739</v>
      </c>
      <c r="E1232" s="15">
        <v>17</v>
      </c>
    </row>
    <row r="1233" spans="1:8" x14ac:dyDescent="0.35">
      <c r="A1233" s="14">
        <v>43739</v>
      </c>
      <c r="B1233" s="15">
        <v>18</v>
      </c>
      <c r="C1233" s="16">
        <v>43.205500000000001</v>
      </c>
      <c r="D1233" s="14">
        <v>43739</v>
      </c>
      <c r="E1233" s="15">
        <v>18</v>
      </c>
      <c r="H1233" s="13"/>
    </row>
    <row r="1234" spans="1:8" x14ac:dyDescent="0.35">
      <c r="A1234" s="14">
        <v>43739</v>
      </c>
      <c r="B1234" s="15">
        <v>19</v>
      </c>
      <c r="C1234" s="16">
        <v>54.177</v>
      </c>
      <c r="D1234" s="14">
        <v>43739</v>
      </c>
      <c r="E1234" s="15">
        <v>19</v>
      </c>
    </row>
    <row r="1235" spans="1:8" x14ac:dyDescent="0.35">
      <c r="A1235" s="14">
        <v>43740</v>
      </c>
      <c r="B1235" s="15">
        <v>12</v>
      </c>
      <c r="C1235" s="16">
        <v>25.918299999999999</v>
      </c>
      <c r="D1235" s="14">
        <v>43740</v>
      </c>
      <c r="E1235" s="15">
        <v>12</v>
      </c>
      <c r="F1235" s="13">
        <f>MAX(AVERAGE(C1235:C1238),AVERAGE(C1236:C1239),AVERAGE(C1237:C1240),AVERAGE(C1238:C1241),AVERAGE(C1239:C1242))</f>
        <v>46.394774999999996</v>
      </c>
      <c r="G1235" s="13">
        <f>MAX(AVERAGE(C1235:C1237),AVERAGE(C1236:C1238),AVERAGE(C1237:C1239),AVERAGE(C1238:C1240),AVERAGE(C1239:C1241),AVERAGE(C1240:C1242))</f>
        <v>48.224466666666672</v>
      </c>
      <c r="H1235" s="13">
        <f>MAX(AVERAGE(C1235:C1236),AVERAGE(C1236:C1237),AVERAGE(C1237:C1238),AVERAGE(C1238:C1239),AVERAGE(C1239:C1240),AVERAGE(C1240:C1241),AVERAGE(C1241:C1242))</f>
        <v>54.818150000000003</v>
      </c>
    </row>
    <row r="1236" spans="1:8" x14ac:dyDescent="0.35">
      <c r="A1236" s="14">
        <v>43740</v>
      </c>
      <c r="B1236" s="15">
        <v>13</v>
      </c>
      <c r="C1236" s="16">
        <v>26.882400000000001</v>
      </c>
      <c r="D1236" s="14">
        <v>43740</v>
      </c>
      <c r="E1236" s="15">
        <v>13</v>
      </c>
    </row>
    <row r="1237" spans="1:8" x14ac:dyDescent="0.35">
      <c r="A1237" s="14">
        <v>43740</v>
      </c>
      <c r="B1237" s="15">
        <v>14</v>
      </c>
      <c r="C1237" s="16">
        <v>30.4757</v>
      </c>
      <c r="D1237" s="14">
        <v>43740</v>
      </c>
      <c r="E1237" s="15">
        <v>14</v>
      </c>
    </row>
    <row r="1238" spans="1:8" x14ac:dyDescent="0.35">
      <c r="A1238" s="14">
        <v>43740</v>
      </c>
      <c r="B1238" s="15">
        <v>15</v>
      </c>
      <c r="C1238" s="16">
        <v>42.525199999999998</v>
      </c>
      <c r="D1238" s="14">
        <v>43740</v>
      </c>
      <c r="E1238" s="15">
        <v>15</v>
      </c>
    </row>
    <row r="1239" spans="1:8" x14ac:dyDescent="0.35">
      <c r="A1239" s="14">
        <v>43740</v>
      </c>
      <c r="B1239" s="15">
        <v>16</v>
      </c>
      <c r="C1239" s="16">
        <v>40.905700000000003</v>
      </c>
      <c r="D1239" s="14">
        <v>43740</v>
      </c>
      <c r="E1239" s="15">
        <v>16</v>
      </c>
    </row>
    <row r="1240" spans="1:8" x14ac:dyDescent="0.35">
      <c r="A1240" s="14">
        <v>43740</v>
      </c>
      <c r="B1240" s="15">
        <v>17</v>
      </c>
      <c r="C1240" s="16">
        <v>35.037100000000002</v>
      </c>
      <c r="D1240" s="14">
        <v>43740</v>
      </c>
      <c r="E1240" s="15">
        <v>17</v>
      </c>
    </row>
    <row r="1241" spans="1:8" x14ac:dyDescent="0.35">
      <c r="A1241" s="14">
        <v>43740</v>
      </c>
      <c r="B1241" s="15">
        <v>18</v>
      </c>
      <c r="C1241" s="16">
        <v>45.608600000000003</v>
      </c>
      <c r="D1241" s="14">
        <v>43740</v>
      </c>
      <c r="E1241" s="15">
        <v>18</v>
      </c>
    </row>
    <row r="1242" spans="1:8" x14ac:dyDescent="0.35">
      <c r="A1242" s="14">
        <v>43740</v>
      </c>
      <c r="B1242" s="15">
        <v>19</v>
      </c>
      <c r="C1242" s="16">
        <v>64.027699999999996</v>
      </c>
      <c r="D1242" s="14">
        <v>43740</v>
      </c>
      <c r="E1242" s="15">
        <v>19</v>
      </c>
    </row>
    <row r="1243" spans="1:8" x14ac:dyDescent="0.35">
      <c r="A1243" s="14">
        <v>43741</v>
      </c>
      <c r="B1243" s="15">
        <v>12</v>
      </c>
      <c r="C1243" s="16">
        <v>24.878</v>
      </c>
      <c r="D1243" s="14">
        <v>43741</v>
      </c>
      <c r="E1243" s="15">
        <v>12</v>
      </c>
      <c r="F1243" s="13">
        <f>MAX(AVERAGE(C1243:C1246),AVERAGE(C1244:C1247),AVERAGE(C1245:C1248),AVERAGE(C1246:C1249),AVERAGE(C1247:C1250))</f>
        <v>40.978224999999995</v>
      </c>
      <c r="G1243" s="13">
        <f>MAX(AVERAGE(C1243:C1245),AVERAGE(C1244:C1246),AVERAGE(C1245:C1247),AVERAGE(C1246:C1248),AVERAGE(C1247:C1249),AVERAGE(C1248:C1250))</f>
        <v>42.833933333333334</v>
      </c>
      <c r="H1243" s="13">
        <f>MAX(AVERAGE(C1243:C1244),AVERAGE(C1244:C1245),AVERAGE(C1245:C1246),AVERAGE(C1246:C1247),AVERAGE(C1247:C1248),AVERAGE(C1248:C1249),AVERAGE(C1249:C1250))</f>
        <v>47.998699999999999</v>
      </c>
    </row>
    <row r="1244" spans="1:8" x14ac:dyDescent="0.35">
      <c r="A1244" s="14">
        <v>43741</v>
      </c>
      <c r="B1244" s="15">
        <v>13</v>
      </c>
      <c r="C1244" s="16">
        <v>26.3428</v>
      </c>
      <c r="D1244" s="14">
        <v>43741</v>
      </c>
      <c r="E1244" s="15">
        <v>13</v>
      </c>
    </row>
    <row r="1245" spans="1:8" x14ac:dyDescent="0.35">
      <c r="A1245" s="14">
        <v>43741</v>
      </c>
      <c r="B1245" s="15">
        <v>14</v>
      </c>
      <c r="C1245" s="16">
        <v>25.582699999999999</v>
      </c>
      <c r="D1245" s="14">
        <v>43741</v>
      </c>
      <c r="E1245" s="15">
        <v>14</v>
      </c>
    </row>
    <row r="1246" spans="1:8" x14ac:dyDescent="0.35">
      <c r="A1246" s="14">
        <v>43741</v>
      </c>
      <c r="B1246" s="15">
        <v>15</v>
      </c>
      <c r="C1246" s="16">
        <v>32.488300000000002</v>
      </c>
      <c r="D1246" s="14">
        <v>43741</v>
      </c>
      <c r="E1246" s="15">
        <v>15</v>
      </c>
    </row>
    <row r="1247" spans="1:8" x14ac:dyDescent="0.35">
      <c r="A1247" s="14">
        <v>43741</v>
      </c>
      <c r="B1247" s="15">
        <v>16</v>
      </c>
      <c r="C1247" s="16">
        <v>35.411099999999998</v>
      </c>
      <c r="D1247" s="14">
        <v>43741</v>
      </c>
      <c r="E1247" s="15">
        <v>16</v>
      </c>
    </row>
    <row r="1248" spans="1:8" x14ac:dyDescent="0.35">
      <c r="A1248" s="14">
        <v>43741</v>
      </c>
      <c r="B1248" s="15">
        <v>17</v>
      </c>
      <c r="C1248" s="16">
        <v>32.504399999999997</v>
      </c>
      <c r="D1248" s="14">
        <v>43741</v>
      </c>
      <c r="E1248" s="15">
        <v>17</v>
      </c>
    </row>
    <row r="1249" spans="1:8" x14ac:dyDescent="0.35">
      <c r="A1249" s="14">
        <v>43741</v>
      </c>
      <c r="B1249" s="15">
        <v>18</v>
      </c>
      <c r="C1249" s="16">
        <v>42.423999999999999</v>
      </c>
      <c r="D1249" s="14">
        <v>43741</v>
      </c>
      <c r="E1249" s="15">
        <v>18</v>
      </c>
    </row>
    <row r="1250" spans="1:8" x14ac:dyDescent="0.35">
      <c r="A1250" s="14">
        <v>43741</v>
      </c>
      <c r="B1250" s="15">
        <v>19</v>
      </c>
      <c r="C1250" s="16">
        <v>53.573399999999999</v>
      </c>
      <c r="D1250" s="14">
        <v>43741</v>
      </c>
      <c r="E1250" s="15">
        <v>19</v>
      </c>
    </row>
    <row r="1251" spans="1:8" x14ac:dyDescent="0.35">
      <c r="A1251" s="14">
        <v>43742</v>
      </c>
      <c r="B1251" s="15">
        <v>12</v>
      </c>
      <c r="C1251" s="16">
        <v>23.9529</v>
      </c>
      <c r="D1251" s="14">
        <v>43742</v>
      </c>
      <c r="E1251" s="15">
        <v>12</v>
      </c>
      <c r="F1251" s="13">
        <f>MAX(AVERAGE(C1251:C1254),AVERAGE(C1252:C1255),AVERAGE(C1253:C1256),AVERAGE(C1254:C1257),AVERAGE(C1255:C1258))</f>
        <v>37.994475000000001</v>
      </c>
      <c r="G1251" s="13">
        <f>MAX(AVERAGE(C1251:C1253),AVERAGE(C1252:C1254),AVERAGE(C1253:C1255),AVERAGE(C1254:C1256),AVERAGE(C1255:C1257),AVERAGE(C1256:C1258))</f>
        <v>41.109066666666671</v>
      </c>
      <c r="H1251" s="13">
        <f>MAX(AVERAGE(C1251:C1252),AVERAGE(C1252:C1253),AVERAGE(C1253:C1254),AVERAGE(C1254:C1255),AVERAGE(C1255:C1256),AVERAGE(C1256:C1257),AVERAGE(C1257:C1258))</f>
        <v>47.013800000000003</v>
      </c>
    </row>
    <row r="1252" spans="1:8" x14ac:dyDescent="0.35">
      <c r="A1252" s="14">
        <v>43742</v>
      </c>
      <c r="B1252" s="15">
        <v>13</v>
      </c>
      <c r="C1252" s="16">
        <v>22.9998</v>
      </c>
      <c r="D1252" s="14">
        <v>43742</v>
      </c>
      <c r="E1252" s="15">
        <v>13</v>
      </c>
    </row>
    <row r="1253" spans="1:8" x14ac:dyDescent="0.35">
      <c r="A1253" s="14">
        <v>43742</v>
      </c>
      <c r="B1253" s="15">
        <v>14</v>
      </c>
      <c r="C1253" s="16">
        <v>21.716699999999999</v>
      </c>
      <c r="D1253" s="14">
        <v>43742</v>
      </c>
      <c r="E1253" s="15">
        <v>14</v>
      </c>
    </row>
    <row r="1254" spans="1:8" x14ac:dyDescent="0.35">
      <c r="A1254" s="14">
        <v>43742</v>
      </c>
      <c r="B1254" s="15">
        <v>15</v>
      </c>
      <c r="C1254" s="16">
        <v>28.4465</v>
      </c>
      <c r="D1254" s="14">
        <v>43742</v>
      </c>
      <c r="E1254" s="15">
        <v>15</v>
      </c>
    </row>
    <row r="1255" spans="1:8" x14ac:dyDescent="0.35">
      <c r="A1255" s="14">
        <v>43742</v>
      </c>
      <c r="B1255" s="15">
        <v>16</v>
      </c>
      <c r="C1255" s="16">
        <v>28.650700000000001</v>
      </c>
      <c r="D1255" s="14">
        <v>43742</v>
      </c>
      <c r="E1255" s="15">
        <v>16</v>
      </c>
    </row>
    <row r="1256" spans="1:8" x14ac:dyDescent="0.35">
      <c r="A1256" s="14">
        <v>43742</v>
      </c>
      <c r="B1256" s="15">
        <v>17</v>
      </c>
      <c r="C1256" s="16">
        <v>29.299600000000002</v>
      </c>
      <c r="D1256" s="14">
        <v>43742</v>
      </c>
      <c r="E1256" s="15">
        <v>17</v>
      </c>
    </row>
    <row r="1257" spans="1:8" x14ac:dyDescent="0.35">
      <c r="A1257" s="14">
        <v>43742</v>
      </c>
      <c r="B1257" s="15">
        <v>18</v>
      </c>
      <c r="C1257" s="16">
        <v>39.718699999999998</v>
      </c>
      <c r="D1257" s="14">
        <v>43742</v>
      </c>
      <c r="E1257" s="15">
        <v>18</v>
      </c>
    </row>
    <row r="1258" spans="1:8" x14ac:dyDescent="0.35">
      <c r="A1258" s="14">
        <v>43742</v>
      </c>
      <c r="B1258" s="15">
        <v>19</v>
      </c>
      <c r="C1258" s="16">
        <v>54.308900000000001</v>
      </c>
      <c r="D1258" s="14">
        <v>43742</v>
      </c>
      <c r="E1258" s="15">
        <v>19</v>
      </c>
    </row>
    <row r="1259" spans="1:8" x14ac:dyDescent="0.35">
      <c r="A1259" s="14">
        <v>43743</v>
      </c>
      <c r="B1259" s="15">
        <v>12</v>
      </c>
      <c r="C1259" s="16">
        <v>16.5839</v>
      </c>
      <c r="D1259" s="14">
        <v>43743</v>
      </c>
      <c r="E1259" s="15">
        <v>12</v>
      </c>
      <c r="F1259" s="13">
        <f>MAX(AVERAGE(C1259:C1262),AVERAGE(C1260:C1263),AVERAGE(C1261:C1264),AVERAGE(C1262:C1265),AVERAGE(C1263:C1266))</f>
        <v>41.5426</v>
      </c>
      <c r="G1259" s="13">
        <f>MAX(AVERAGE(C1259:C1261),AVERAGE(C1260:C1262),AVERAGE(C1261:C1263),AVERAGE(C1262:C1264),AVERAGE(C1263:C1265),AVERAGE(C1264:C1266))</f>
        <v>44.10693333333333</v>
      </c>
      <c r="H1259" s="13">
        <f>MAX(AVERAGE(C1259:C1260),AVERAGE(C1260:C1261),AVERAGE(C1261:C1262),AVERAGE(C1262:C1263),AVERAGE(C1263:C1264),AVERAGE(C1264:C1265),AVERAGE(C1265:C1266))</f>
        <v>49.984900000000003</v>
      </c>
    </row>
    <row r="1260" spans="1:8" x14ac:dyDescent="0.35">
      <c r="A1260" s="14">
        <v>43743</v>
      </c>
      <c r="B1260" s="15">
        <v>13</v>
      </c>
      <c r="C1260" s="16">
        <v>18.848099999999999</v>
      </c>
      <c r="D1260" s="14">
        <v>43743</v>
      </c>
      <c r="E1260" s="15">
        <v>13</v>
      </c>
    </row>
    <row r="1261" spans="1:8" x14ac:dyDescent="0.35">
      <c r="A1261" s="14">
        <v>43743</v>
      </c>
      <c r="B1261" s="15">
        <v>14</v>
      </c>
      <c r="C1261" s="16">
        <v>21.946100000000001</v>
      </c>
      <c r="D1261" s="14">
        <v>43743</v>
      </c>
      <c r="E1261" s="15">
        <v>14</v>
      </c>
      <c r="H1261" s="13"/>
    </row>
    <row r="1262" spans="1:8" x14ac:dyDescent="0.35">
      <c r="A1262" s="14">
        <v>43743</v>
      </c>
      <c r="B1262" s="15">
        <v>15</v>
      </c>
      <c r="C1262" s="16">
        <v>31.596299999999999</v>
      </c>
      <c r="D1262" s="14">
        <v>43743</v>
      </c>
      <c r="E1262" s="15">
        <v>15</v>
      </c>
    </row>
    <row r="1263" spans="1:8" x14ac:dyDescent="0.35">
      <c r="A1263" s="14">
        <v>43743</v>
      </c>
      <c r="B1263" s="15">
        <v>16</v>
      </c>
      <c r="C1263" s="16">
        <v>33.849600000000002</v>
      </c>
      <c r="D1263" s="14">
        <v>43743</v>
      </c>
      <c r="E1263" s="15">
        <v>16</v>
      </c>
    </row>
    <row r="1264" spans="1:8" x14ac:dyDescent="0.35">
      <c r="A1264" s="14">
        <v>43743</v>
      </c>
      <c r="B1264" s="15">
        <v>17</v>
      </c>
      <c r="C1264" s="16">
        <v>32.350999999999999</v>
      </c>
      <c r="D1264" s="14">
        <v>43743</v>
      </c>
      <c r="E1264" s="15">
        <v>17</v>
      </c>
    </row>
    <row r="1265" spans="1:8" x14ac:dyDescent="0.35">
      <c r="A1265" s="14">
        <v>43743</v>
      </c>
      <c r="B1265" s="15">
        <v>18</v>
      </c>
      <c r="C1265" s="16">
        <v>43.183100000000003</v>
      </c>
      <c r="D1265" s="14">
        <v>43743</v>
      </c>
      <c r="E1265" s="15">
        <v>18</v>
      </c>
    </row>
    <row r="1266" spans="1:8" x14ac:dyDescent="0.35">
      <c r="A1266" s="14">
        <v>43743</v>
      </c>
      <c r="B1266" s="15">
        <v>19</v>
      </c>
      <c r="C1266" s="16">
        <v>56.786700000000003</v>
      </c>
      <c r="D1266" s="14">
        <v>43743</v>
      </c>
      <c r="E1266" s="15">
        <v>19</v>
      </c>
    </row>
    <row r="1267" spans="1:8" x14ac:dyDescent="0.35">
      <c r="A1267" s="14">
        <v>43744</v>
      </c>
      <c r="B1267" s="15">
        <v>12</v>
      </c>
      <c r="C1267" s="16">
        <v>14.216200000000001</v>
      </c>
      <c r="D1267" s="14">
        <v>43744</v>
      </c>
      <c r="E1267" s="15">
        <v>12</v>
      </c>
      <c r="F1267" s="13">
        <f>MAX(AVERAGE(C1267:C1270),AVERAGE(C1268:C1271),AVERAGE(C1269:C1272),AVERAGE(C1270:C1273),AVERAGE(C1271:C1274))</f>
        <v>42.963374999999999</v>
      </c>
      <c r="G1267" s="13">
        <f>MAX(AVERAGE(C1267:C1269),AVERAGE(C1268:C1270),AVERAGE(C1269:C1271),AVERAGE(C1270:C1272),AVERAGE(C1271:C1273),AVERAGE(C1272:C1274))</f>
        <v>47.637233333333334</v>
      </c>
      <c r="H1267" s="13">
        <f>MAX(AVERAGE(C1267:C1268),AVERAGE(C1268:C1269),AVERAGE(C1269:C1270),AVERAGE(C1270:C1271),AVERAGE(C1271:C1272),AVERAGE(C1272:C1273),AVERAGE(C1273:C1274))</f>
        <v>55.694099999999999</v>
      </c>
    </row>
    <row r="1268" spans="1:8" x14ac:dyDescent="0.35">
      <c r="A1268" s="14">
        <v>43744</v>
      </c>
      <c r="B1268" s="15">
        <v>13</v>
      </c>
      <c r="C1268" s="16">
        <v>18.881499999999999</v>
      </c>
      <c r="D1268" s="14">
        <v>43744</v>
      </c>
      <c r="E1268" s="15">
        <v>13</v>
      </c>
    </row>
    <row r="1269" spans="1:8" x14ac:dyDescent="0.35">
      <c r="A1269" s="14">
        <v>43744</v>
      </c>
      <c r="B1269" s="15">
        <v>14</v>
      </c>
      <c r="C1269" s="16">
        <v>25.320399999999999</v>
      </c>
      <c r="D1269" s="14">
        <v>43744</v>
      </c>
      <c r="E1269" s="15">
        <v>14</v>
      </c>
    </row>
    <row r="1270" spans="1:8" x14ac:dyDescent="0.35">
      <c r="A1270" s="14">
        <v>43744</v>
      </c>
      <c r="B1270" s="15">
        <v>15</v>
      </c>
      <c r="C1270" s="16">
        <v>27.952500000000001</v>
      </c>
      <c r="D1270" s="14">
        <v>43744</v>
      </c>
      <c r="E1270" s="15">
        <v>15</v>
      </c>
    </row>
    <row r="1271" spans="1:8" x14ac:dyDescent="0.35">
      <c r="A1271" s="14">
        <v>43744</v>
      </c>
      <c r="B1271" s="15">
        <v>16</v>
      </c>
      <c r="C1271" s="16">
        <v>28.941800000000001</v>
      </c>
      <c r="D1271" s="14">
        <v>43744</v>
      </c>
      <c r="E1271" s="15">
        <v>16</v>
      </c>
      <c r="H1271" s="13"/>
    </row>
    <row r="1272" spans="1:8" x14ac:dyDescent="0.35">
      <c r="A1272" s="14">
        <v>43744</v>
      </c>
      <c r="B1272" s="15">
        <v>17</v>
      </c>
      <c r="C1272" s="16">
        <v>31.523499999999999</v>
      </c>
      <c r="D1272" s="14">
        <v>43744</v>
      </c>
      <c r="E1272" s="15">
        <v>17</v>
      </c>
    </row>
    <row r="1273" spans="1:8" x14ac:dyDescent="0.35">
      <c r="A1273" s="14">
        <v>43744</v>
      </c>
      <c r="B1273" s="15">
        <v>18</v>
      </c>
      <c r="C1273" s="16">
        <v>43.948300000000003</v>
      </c>
      <c r="D1273" s="14">
        <v>43744</v>
      </c>
      <c r="E1273" s="15">
        <v>18</v>
      </c>
    </row>
    <row r="1274" spans="1:8" x14ac:dyDescent="0.35">
      <c r="A1274" s="14">
        <v>43744</v>
      </c>
      <c r="B1274" s="15">
        <v>19</v>
      </c>
      <c r="C1274" s="16">
        <v>67.439899999999994</v>
      </c>
      <c r="D1274" s="14">
        <v>43744</v>
      </c>
      <c r="E1274" s="15">
        <v>19</v>
      </c>
    </row>
    <row r="1275" spans="1:8" x14ac:dyDescent="0.35">
      <c r="A1275" s="14">
        <v>43745</v>
      </c>
      <c r="B1275" s="15">
        <v>12</v>
      </c>
      <c r="C1275" s="16">
        <v>24.5687</v>
      </c>
      <c r="D1275" s="14">
        <v>43745</v>
      </c>
      <c r="E1275" s="15">
        <v>12</v>
      </c>
      <c r="F1275" s="13">
        <f>MAX(AVERAGE(C1275:C1278),AVERAGE(C1276:C1279),AVERAGE(C1277:C1280),AVERAGE(C1278:C1281),AVERAGE(C1279:C1282))</f>
        <v>63.180599999999998</v>
      </c>
      <c r="G1275" s="13">
        <f>MAX(AVERAGE(C1275:C1277),AVERAGE(C1276:C1278),AVERAGE(C1277:C1279),AVERAGE(C1278:C1280),AVERAGE(C1279:C1281),AVERAGE(C1280:C1282))</f>
        <v>65.670566666666659</v>
      </c>
      <c r="H1275" s="13">
        <f>MAX(AVERAGE(C1275:C1276),AVERAGE(C1276:C1277),AVERAGE(C1277:C1278),AVERAGE(C1278:C1279),AVERAGE(C1279:C1280),AVERAGE(C1280:C1281),AVERAGE(C1281:C1282))</f>
        <v>73.054400000000001</v>
      </c>
    </row>
    <row r="1276" spans="1:8" x14ac:dyDescent="0.35">
      <c r="A1276" s="14">
        <v>43745</v>
      </c>
      <c r="B1276" s="15">
        <v>13</v>
      </c>
      <c r="C1276" s="16">
        <v>34.185899999999997</v>
      </c>
      <c r="D1276" s="14">
        <v>43745</v>
      </c>
      <c r="E1276" s="15">
        <v>13</v>
      </c>
    </row>
    <row r="1277" spans="1:8" x14ac:dyDescent="0.35">
      <c r="A1277" s="14">
        <v>43745</v>
      </c>
      <c r="B1277" s="15">
        <v>14</v>
      </c>
      <c r="C1277" s="16">
        <v>33.682499999999997</v>
      </c>
      <c r="D1277" s="14">
        <v>43745</v>
      </c>
      <c r="E1277" s="15">
        <v>14</v>
      </c>
    </row>
    <row r="1278" spans="1:8" x14ac:dyDescent="0.35">
      <c r="A1278" s="14">
        <v>43745</v>
      </c>
      <c r="B1278" s="15">
        <v>15</v>
      </c>
      <c r="C1278" s="16">
        <v>47.367600000000003</v>
      </c>
      <c r="D1278" s="14">
        <v>43745</v>
      </c>
      <c r="E1278" s="15">
        <v>15</v>
      </c>
    </row>
    <row r="1279" spans="1:8" x14ac:dyDescent="0.35">
      <c r="A1279" s="14">
        <v>43745</v>
      </c>
      <c r="B1279" s="15">
        <v>16</v>
      </c>
      <c r="C1279" s="16">
        <v>55.710700000000003</v>
      </c>
      <c r="D1279" s="14">
        <v>43745</v>
      </c>
      <c r="E1279" s="15">
        <v>16</v>
      </c>
    </row>
    <row r="1280" spans="1:8" x14ac:dyDescent="0.35">
      <c r="A1280" s="14">
        <v>43745</v>
      </c>
      <c r="B1280" s="15">
        <v>17</v>
      </c>
      <c r="C1280" s="16">
        <v>50.902900000000002</v>
      </c>
      <c r="D1280" s="14">
        <v>43745</v>
      </c>
      <c r="E1280" s="15">
        <v>17</v>
      </c>
    </row>
    <row r="1281" spans="1:8" x14ac:dyDescent="0.35">
      <c r="A1281" s="14">
        <v>43745</v>
      </c>
      <c r="B1281" s="15">
        <v>18</v>
      </c>
      <c r="C1281" s="16">
        <v>59.918900000000001</v>
      </c>
      <c r="D1281" s="14">
        <v>43745</v>
      </c>
      <c r="E1281" s="15">
        <v>18</v>
      </c>
      <c r="H1281" s="13"/>
    </row>
    <row r="1282" spans="1:8" x14ac:dyDescent="0.35">
      <c r="A1282" s="14">
        <v>43745</v>
      </c>
      <c r="B1282" s="15">
        <v>19</v>
      </c>
      <c r="C1282" s="16">
        <v>86.189899999999994</v>
      </c>
      <c r="D1282" s="14">
        <v>43745</v>
      </c>
      <c r="E1282" s="15">
        <v>19</v>
      </c>
    </row>
    <row r="1283" spans="1:8" x14ac:dyDescent="0.35">
      <c r="A1283" s="14">
        <v>43746</v>
      </c>
      <c r="B1283" s="15">
        <v>12</v>
      </c>
      <c r="C1283" s="16">
        <v>16.937899999999999</v>
      </c>
      <c r="D1283" s="14">
        <v>43746</v>
      </c>
      <c r="E1283" s="15">
        <v>12</v>
      </c>
      <c r="F1283" s="13">
        <f>MAX(AVERAGE(C1283:C1286),AVERAGE(C1284:C1287),AVERAGE(C1285:C1288),AVERAGE(C1286:C1289),AVERAGE(C1287:C1290))</f>
        <v>53.126599999999996</v>
      </c>
      <c r="G1283" s="13">
        <f>MAX(AVERAGE(C1283:C1285),AVERAGE(C1284:C1286),AVERAGE(C1285:C1287),AVERAGE(C1286:C1288),AVERAGE(C1287:C1289),AVERAGE(C1288:C1290))</f>
        <v>56.007266666666659</v>
      </c>
      <c r="H1283" s="13">
        <f>MAX(AVERAGE(C1283:C1284),AVERAGE(C1284:C1285),AVERAGE(C1285:C1286),AVERAGE(C1286:C1287),AVERAGE(C1287:C1288),AVERAGE(C1288:C1289),AVERAGE(C1289:C1290))</f>
        <v>64.905149999999992</v>
      </c>
    </row>
    <row r="1284" spans="1:8" x14ac:dyDescent="0.35">
      <c r="A1284" s="14">
        <v>43746</v>
      </c>
      <c r="B1284" s="15">
        <v>13</v>
      </c>
      <c r="C1284" s="16">
        <v>20.721800000000002</v>
      </c>
      <c r="D1284" s="14">
        <v>43746</v>
      </c>
      <c r="E1284" s="15">
        <v>13</v>
      </c>
    </row>
    <row r="1285" spans="1:8" x14ac:dyDescent="0.35">
      <c r="A1285" s="14">
        <v>43746</v>
      </c>
      <c r="B1285" s="15">
        <v>14</v>
      </c>
      <c r="C1285" s="16">
        <v>36.746899999999997</v>
      </c>
      <c r="D1285" s="14">
        <v>43746</v>
      </c>
      <c r="E1285" s="15">
        <v>14</v>
      </c>
    </row>
    <row r="1286" spans="1:8" x14ac:dyDescent="0.35">
      <c r="A1286" s="14">
        <v>43746</v>
      </c>
      <c r="B1286" s="15">
        <v>15</v>
      </c>
      <c r="C1286" s="16">
        <v>33.844700000000003</v>
      </c>
      <c r="D1286" s="14">
        <v>43746</v>
      </c>
      <c r="E1286" s="15">
        <v>15</v>
      </c>
    </row>
    <row r="1287" spans="1:8" x14ac:dyDescent="0.35">
      <c r="A1287" s="14">
        <v>43746</v>
      </c>
      <c r="B1287" s="15">
        <v>16</v>
      </c>
      <c r="C1287" s="16">
        <v>44.4846</v>
      </c>
      <c r="D1287" s="14">
        <v>43746</v>
      </c>
      <c r="E1287" s="15">
        <v>16</v>
      </c>
    </row>
    <row r="1288" spans="1:8" x14ac:dyDescent="0.35">
      <c r="A1288" s="14">
        <v>43746</v>
      </c>
      <c r="B1288" s="15">
        <v>17</v>
      </c>
      <c r="C1288" s="16">
        <v>38.211500000000001</v>
      </c>
      <c r="D1288" s="14">
        <v>43746</v>
      </c>
      <c r="E1288" s="15">
        <v>17</v>
      </c>
    </row>
    <row r="1289" spans="1:8" x14ac:dyDescent="0.35">
      <c r="A1289" s="14">
        <v>43746</v>
      </c>
      <c r="B1289" s="15">
        <v>18</v>
      </c>
      <c r="C1289" s="16">
        <v>51.960599999999999</v>
      </c>
      <c r="D1289" s="14">
        <v>43746</v>
      </c>
      <c r="E1289" s="15">
        <v>18</v>
      </c>
    </row>
    <row r="1290" spans="1:8" x14ac:dyDescent="0.35">
      <c r="A1290" s="14">
        <v>43746</v>
      </c>
      <c r="B1290" s="15">
        <v>19</v>
      </c>
      <c r="C1290" s="16">
        <v>77.849699999999999</v>
      </c>
      <c r="D1290" s="14">
        <v>43746</v>
      </c>
      <c r="E1290" s="15">
        <v>19</v>
      </c>
    </row>
    <row r="1291" spans="1:8" x14ac:dyDescent="0.35">
      <c r="A1291" s="14">
        <v>43747</v>
      </c>
      <c r="B1291" s="15">
        <v>12</v>
      </c>
      <c r="C1291" s="16">
        <v>14.5207</v>
      </c>
      <c r="D1291" s="14">
        <v>43747</v>
      </c>
      <c r="E1291" s="15">
        <v>12</v>
      </c>
      <c r="F1291" s="13">
        <f>MAX(AVERAGE(C1291:C1294),AVERAGE(C1292:C1295),AVERAGE(C1293:C1296),AVERAGE(C1294:C1297),AVERAGE(C1295:C1298))</f>
        <v>42.831800000000001</v>
      </c>
      <c r="G1291" s="13">
        <f>MAX(AVERAGE(C1291:C1293),AVERAGE(C1292:C1294),AVERAGE(C1293:C1295),AVERAGE(C1294:C1296),AVERAGE(C1295:C1297),AVERAGE(C1296:C1298))</f>
        <v>44.260233333333332</v>
      </c>
      <c r="H1291" s="13">
        <f>MAX(AVERAGE(C1291:C1292),AVERAGE(C1292:C1293),AVERAGE(C1293:C1294),AVERAGE(C1294:C1295),AVERAGE(C1295:C1296),AVERAGE(C1296:C1297),AVERAGE(C1297:C1298))</f>
        <v>53.0199</v>
      </c>
    </row>
    <row r="1292" spans="1:8" x14ac:dyDescent="0.35">
      <c r="A1292" s="14">
        <v>43747</v>
      </c>
      <c r="B1292" s="15">
        <v>13</v>
      </c>
      <c r="C1292" s="16">
        <v>19.051200000000001</v>
      </c>
      <c r="D1292" s="14">
        <v>43747</v>
      </c>
      <c r="E1292" s="15">
        <v>13</v>
      </c>
    </row>
    <row r="1293" spans="1:8" x14ac:dyDescent="0.35">
      <c r="A1293" s="14">
        <v>43747</v>
      </c>
      <c r="B1293" s="15">
        <v>14</v>
      </c>
      <c r="C1293" s="16">
        <v>24.8324</v>
      </c>
      <c r="D1293" s="14">
        <v>43747</v>
      </c>
      <c r="E1293" s="15">
        <v>14</v>
      </c>
      <c r="H1293" s="13"/>
    </row>
    <row r="1294" spans="1:8" x14ac:dyDescent="0.35">
      <c r="A1294" s="14">
        <v>43747</v>
      </c>
      <c r="B1294" s="15">
        <v>15</v>
      </c>
      <c r="C1294" s="16">
        <v>26.074100000000001</v>
      </c>
      <c r="D1294" s="14">
        <v>43747</v>
      </c>
      <c r="E1294" s="15">
        <v>15</v>
      </c>
    </row>
    <row r="1295" spans="1:8" x14ac:dyDescent="0.35">
      <c r="A1295" s="14">
        <v>43747</v>
      </c>
      <c r="B1295" s="15">
        <v>16</v>
      </c>
      <c r="C1295" s="16">
        <v>38.546500000000002</v>
      </c>
      <c r="D1295" s="14">
        <v>43747</v>
      </c>
      <c r="E1295" s="15">
        <v>16</v>
      </c>
    </row>
    <row r="1296" spans="1:8" x14ac:dyDescent="0.35">
      <c r="A1296" s="14">
        <v>43747</v>
      </c>
      <c r="B1296" s="15">
        <v>17</v>
      </c>
      <c r="C1296" s="16">
        <v>26.7409</v>
      </c>
      <c r="D1296" s="14">
        <v>43747</v>
      </c>
      <c r="E1296" s="15">
        <v>17</v>
      </c>
    </row>
    <row r="1297" spans="1:8" x14ac:dyDescent="0.35">
      <c r="A1297" s="14">
        <v>43747</v>
      </c>
      <c r="B1297" s="15">
        <v>18</v>
      </c>
      <c r="C1297" s="16">
        <v>44.657600000000002</v>
      </c>
      <c r="D1297" s="14">
        <v>43747</v>
      </c>
      <c r="E1297" s="15">
        <v>18</v>
      </c>
    </row>
    <row r="1298" spans="1:8" x14ac:dyDescent="0.35">
      <c r="A1298" s="14">
        <v>43747</v>
      </c>
      <c r="B1298" s="15">
        <v>19</v>
      </c>
      <c r="C1298" s="16">
        <v>61.382199999999997</v>
      </c>
      <c r="D1298" s="14">
        <v>43747</v>
      </c>
      <c r="E1298" s="15">
        <v>19</v>
      </c>
    </row>
    <row r="1299" spans="1:8" x14ac:dyDescent="0.35">
      <c r="A1299" s="14">
        <v>43748</v>
      </c>
      <c r="B1299" s="15">
        <v>12</v>
      </c>
      <c r="C1299" s="16">
        <v>22.589200000000002</v>
      </c>
      <c r="D1299" s="14">
        <v>43748</v>
      </c>
      <c r="E1299" s="15">
        <v>12</v>
      </c>
      <c r="F1299" s="13">
        <f>MAX(AVERAGE(C1299:C1302),AVERAGE(C1300:C1303),AVERAGE(C1301:C1304),AVERAGE(C1302:C1305),AVERAGE(C1303:C1306))</f>
        <v>47.501224999999998</v>
      </c>
      <c r="G1299" s="13">
        <f>MAX(AVERAGE(C1299:C1301),AVERAGE(C1300:C1302),AVERAGE(C1301:C1303),AVERAGE(C1302:C1304),AVERAGE(C1303:C1305),AVERAGE(C1304:C1306))</f>
        <v>50.2134</v>
      </c>
      <c r="H1299" s="13">
        <f>MAX(AVERAGE(C1299:C1300),AVERAGE(C1300:C1301),AVERAGE(C1301:C1302),AVERAGE(C1302:C1303),AVERAGE(C1303:C1304),AVERAGE(C1304:C1305),AVERAGE(C1305:C1306))</f>
        <v>56.798649999999995</v>
      </c>
    </row>
    <row r="1300" spans="1:8" x14ac:dyDescent="0.35">
      <c r="A1300" s="14">
        <v>43748</v>
      </c>
      <c r="B1300" s="15">
        <v>13</v>
      </c>
      <c r="C1300" s="16">
        <v>24.4758</v>
      </c>
      <c r="D1300" s="14">
        <v>43748</v>
      </c>
      <c r="E1300" s="15">
        <v>13</v>
      </c>
    </row>
    <row r="1301" spans="1:8" x14ac:dyDescent="0.35">
      <c r="A1301" s="14">
        <v>43748</v>
      </c>
      <c r="B1301" s="15">
        <v>14</v>
      </c>
      <c r="C1301" s="16">
        <v>28.5031</v>
      </c>
      <c r="D1301" s="14">
        <v>43748</v>
      </c>
      <c r="E1301" s="15">
        <v>14</v>
      </c>
    </row>
    <row r="1302" spans="1:8" x14ac:dyDescent="0.35">
      <c r="A1302" s="14">
        <v>43748</v>
      </c>
      <c r="B1302" s="15">
        <v>15</v>
      </c>
      <c r="C1302" s="16">
        <v>34.623699999999999</v>
      </c>
      <c r="D1302" s="14">
        <v>43748</v>
      </c>
      <c r="E1302" s="15">
        <v>15</v>
      </c>
    </row>
    <row r="1303" spans="1:8" x14ac:dyDescent="0.35">
      <c r="A1303" s="14">
        <v>43748</v>
      </c>
      <c r="B1303" s="15">
        <v>16</v>
      </c>
      <c r="C1303" s="16">
        <v>39.364699999999999</v>
      </c>
      <c r="D1303" s="14">
        <v>43748</v>
      </c>
      <c r="E1303" s="15">
        <v>16</v>
      </c>
    </row>
    <row r="1304" spans="1:8" x14ac:dyDescent="0.35">
      <c r="A1304" s="14">
        <v>43748</v>
      </c>
      <c r="B1304" s="15">
        <v>17</v>
      </c>
      <c r="C1304" s="16">
        <v>37.042900000000003</v>
      </c>
      <c r="D1304" s="14">
        <v>43748</v>
      </c>
      <c r="E1304" s="15">
        <v>17</v>
      </c>
    </row>
    <row r="1305" spans="1:8" x14ac:dyDescent="0.35">
      <c r="A1305" s="14">
        <v>43748</v>
      </c>
      <c r="B1305" s="15">
        <v>18</v>
      </c>
      <c r="C1305" s="16">
        <v>45.600900000000003</v>
      </c>
      <c r="D1305" s="14">
        <v>43748</v>
      </c>
      <c r="E1305" s="15">
        <v>18</v>
      </c>
    </row>
    <row r="1306" spans="1:8" x14ac:dyDescent="0.35">
      <c r="A1306" s="14">
        <v>43748</v>
      </c>
      <c r="B1306" s="15">
        <v>19</v>
      </c>
      <c r="C1306" s="16">
        <v>67.996399999999994</v>
      </c>
      <c r="D1306" s="14">
        <v>43748</v>
      </c>
      <c r="E1306" s="15">
        <v>19</v>
      </c>
    </row>
    <row r="1307" spans="1:8" x14ac:dyDescent="0.35">
      <c r="A1307" s="14">
        <v>43749</v>
      </c>
      <c r="B1307" s="15">
        <v>12</v>
      </c>
      <c r="C1307" s="16">
        <v>26.688199999999998</v>
      </c>
      <c r="D1307" s="14">
        <v>43749</v>
      </c>
      <c r="E1307" s="15">
        <v>12</v>
      </c>
      <c r="F1307" s="13">
        <f>MAX(AVERAGE(C1307:C1310),AVERAGE(C1308:C1311),AVERAGE(C1309:C1312),AVERAGE(C1310:C1313),AVERAGE(C1311:C1314))</f>
        <v>47.409125000000003</v>
      </c>
      <c r="G1307" s="13">
        <f>MAX(AVERAGE(C1307:C1309),AVERAGE(C1308:C1310),AVERAGE(C1309:C1311),AVERAGE(C1310:C1312),AVERAGE(C1311:C1313),AVERAGE(C1312:C1314))</f>
        <v>49.791200000000003</v>
      </c>
      <c r="H1307" s="13">
        <f>MAX(AVERAGE(C1307:C1308),AVERAGE(C1308:C1309),AVERAGE(C1309:C1310),AVERAGE(C1310:C1311),AVERAGE(C1311:C1312),AVERAGE(C1312:C1313),AVERAGE(C1313:C1314))</f>
        <v>57.397000000000006</v>
      </c>
    </row>
    <row r="1308" spans="1:8" x14ac:dyDescent="0.35">
      <c r="A1308" s="14">
        <v>43749</v>
      </c>
      <c r="B1308" s="15">
        <v>13</v>
      </c>
      <c r="C1308" s="16">
        <v>28.418299999999999</v>
      </c>
      <c r="D1308" s="14">
        <v>43749</v>
      </c>
      <c r="E1308" s="15">
        <v>13</v>
      </c>
    </row>
    <row r="1309" spans="1:8" x14ac:dyDescent="0.35">
      <c r="A1309" s="14">
        <v>43749</v>
      </c>
      <c r="B1309" s="15">
        <v>14</v>
      </c>
      <c r="C1309" s="16">
        <v>33.839700000000001</v>
      </c>
      <c r="D1309" s="14">
        <v>43749</v>
      </c>
      <c r="E1309" s="15">
        <v>14</v>
      </c>
      <c r="H1309" s="13"/>
    </row>
    <row r="1310" spans="1:8" x14ac:dyDescent="0.35">
      <c r="A1310" s="14">
        <v>43749</v>
      </c>
      <c r="B1310" s="15">
        <v>15</v>
      </c>
      <c r="C1310" s="16">
        <v>38.4803</v>
      </c>
      <c r="D1310" s="14">
        <v>43749</v>
      </c>
      <c r="E1310" s="15">
        <v>15</v>
      </c>
    </row>
    <row r="1311" spans="1:8" x14ac:dyDescent="0.35">
      <c r="A1311" s="14">
        <v>43749</v>
      </c>
      <c r="B1311" s="15">
        <v>16</v>
      </c>
      <c r="C1311" s="16">
        <v>40.262900000000002</v>
      </c>
      <c r="D1311" s="14">
        <v>43749</v>
      </c>
      <c r="E1311" s="15">
        <v>16</v>
      </c>
    </row>
    <row r="1312" spans="1:8" x14ac:dyDescent="0.35">
      <c r="A1312" s="14">
        <v>43749</v>
      </c>
      <c r="B1312" s="15">
        <v>17</v>
      </c>
      <c r="C1312" s="16">
        <v>34.579599999999999</v>
      </c>
      <c r="D1312" s="14">
        <v>43749</v>
      </c>
      <c r="E1312" s="15">
        <v>17</v>
      </c>
    </row>
    <row r="1313" spans="1:8" x14ac:dyDescent="0.35">
      <c r="A1313" s="14">
        <v>43749</v>
      </c>
      <c r="B1313" s="15">
        <v>18</v>
      </c>
      <c r="C1313" s="16">
        <v>47.182499999999997</v>
      </c>
      <c r="D1313" s="14">
        <v>43749</v>
      </c>
      <c r="E1313" s="15">
        <v>18</v>
      </c>
    </row>
    <row r="1314" spans="1:8" x14ac:dyDescent="0.35">
      <c r="A1314" s="14">
        <v>43749</v>
      </c>
      <c r="B1314" s="15">
        <v>19</v>
      </c>
      <c r="C1314" s="16">
        <v>67.611500000000007</v>
      </c>
      <c r="D1314" s="14">
        <v>43749</v>
      </c>
      <c r="E1314" s="15">
        <v>19</v>
      </c>
    </row>
    <row r="1315" spans="1:8" x14ac:dyDescent="0.35">
      <c r="A1315" s="14">
        <v>43750</v>
      </c>
      <c r="B1315" s="15">
        <v>12</v>
      </c>
      <c r="C1315" s="16">
        <v>47.038600000000002</v>
      </c>
      <c r="D1315" s="14">
        <v>43750</v>
      </c>
      <c r="E1315" s="15">
        <v>12</v>
      </c>
      <c r="F1315" s="13">
        <f>MAX(AVERAGE(C1315:C1318),AVERAGE(C1316:C1319),AVERAGE(C1317:C1320),AVERAGE(C1318:C1321),AVERAGE(C1319:C1322))</f>
        <v>45.666475000000005</v>
      </c>
      <c r="G1315" s="13">
        <f>MAX(AVERAGE(C1315:C1317),AVERAGE(C1316:C1318),AVERAGE(C1317:C1319),AVERAGE(C1318:C1320),AVERAGE(C1319:C1321),AVERAGE(C1320:C1322))</f>
        <v>49.619599999999998</v>
      </c>
      <c r="H1315" s="13">
        <f>MAX(AVERAGE(C1315:C1316),AVERAGE(C1316:C1317),AVERAGE(C1317:C1318),AVERAGE(C1318:C1319),AVERAGE(C1319:C1320),AVERAGE(C1320:C1321),AVERAGE(C1321:C1322))</f>
        <v>58.983199999999997</v>
      </c>
    </row>
    <row r="1316" spans="1:8" x14ac:dyDescent="0.35">
      <c r="A1316" s="14">
        <v>43750</v>
      </c>
      <c r="B1316" s="15">
        <v>13</v>
      </c>
      <c r="C1316" s="16">
        <v>44.309100000000001</v>
      </c>
      <c r="D1316" s="14">
        <v>43750</v>
      </c>
      <c r="E1316" s="15">
        <v>13</v>
      </c>
    </row>
    <row r="1317" spans="1:8" x14ac:dyDescent="0.35">
      <c r="A1317" s="14">
        <v>43750</v>
      </c>
      <c r="B1317" s="15">
        <v>14</v>
      </c>
      <c r="C1317" s="16">
        <v>46.115900000000003</v>
      </c>
      <c r="D1317" s="14">
        <v>43750</v>
      </c>
      <c r="E1317" s="15">
        <v>14</v>
      </c>
    </row>
    <row r="1318" spans="1:8" x14ac:dyDescent="0.35">
      <c r="A1318" s="14">
        <v>43750</v>
      </c>
      <c r="B1318" s="15">
        <v>15</v>
      </c>
      <c r="C1318" s="16">
        <v>45.202300000000001</v>
      </c>
      <c r="D1318" s="14">
        <v>43750</v>
      </c>
      <c r="E1318" s="15">
        <v>15</v>
      </c>
    </row>
    <row r="1319" spans="1:8" x14ac:dyDescent="0.35">
      <c r="A1319" s="14">
        <v>43750</v>
      </c>
      <c r="B1319" s="15">
        <v>16</v>
      </c>
      <c r="C1319" s="16">
        <v>32.134300000000003</v>
      </c>
      <c r="D1319" s="14">
        <v>43750</v>
      </c>
      <c r="E1319" s="15">
        <v>16</v>
      </c>
      <c r="H1319" s="13"/>
    </row>
    <row r="1320" spans="1:8" x14ac:dyDescent="0.35">
      <c r="A1320" s="14">
        <v>43750</v>
      </c>
      <c r="B1320" s="15">
        <v>17</v>
      </c>
      <c r="C1320" s="16">
        <v>30.892399999999999</v>
      </c>
      <c r="D1320" s="14">
        <v>43750</v>
      </c>
      <c r="E1320" s="15">
        <v>17</v>
      </c>
    </row>
    <row r="1321" spans="1:8" x14ac:dyDescent="0.35">
      <c r="A1321" s="14">
        <v>43750</v>
      </c>
      <c r="B1321" s="15">
        <v>18</v>
      </c>
      <c r="C1321" s="16">
        <v>47.698900000000002</v>
      </c>
      <c r="D1321" s="14">
        <v>43750</v>
      </c>
      <c r="E1321" s="15">
        <v>18</v>
      </c>
    </row>
    <row r="1322" spans="1:8" x14ac:dyDescent="0.35">
      <c r="A1322" s="14">
        <v>43750</v>
      </c>
      <c r="B1322" s="15">
        <v>19</v>
      </c>
      <c r="C1322" s="16">
        <v>70.267499999999998</v>
      </c>
      <c r="D1322" s="14">
        <v>43750</v>
      </c>
      <c r="E1322" s="15">
        <v>19</v>
      </c>
    </row>
    <row r="1323" spans="1:8" x14ac:dyDescent="0.35">
      <c r="A1323" s="14">
        <v>43751</v>
      </c>
      <c r="B1323" s="15">
        <v>12</v>
      </c>
      <c r="C1323" s="16">
        <v>16.830400000000001</v>
      </c>
      <c r="D1323" s="14">
        <v>43751</v>
      </c>
      <c r="E1323" s="15">
        <v>12</v>
      </c>
      <c r="F1323" s="13">
        <f>MAX(AVERAGE(C1323:C1326),AVERAGE(C1324:C1327),AVERAGE(C1325:C1328),AVERAGE(C1326:C1329),AVERAGE(C1327:C1330))</f>
        <v>41.724999999999994</v>
      </c>
      <c r="G1323" s="13">
        <f>MAX(AVERAGE(C1323:C1325),AVERAGE(C1324:C1326),AVERAGE(C1325:C1327),AVERAGE(C1326:C1328),AVERAGE(C1327:C1329),AVERAGE(C1328:C1330))</f>
        <v>46.582899999999995</v>
      </c>
      <c r="H1323" s="13">
        <f>MAX(AVERAGE(C1323:C1324),AVERAGE(C1324:C1325),AVERAGE(C1325:C1326),AVERAGE(C1326:C1327),AVERAGE(C1327:C1328),AVERAGE(C1328:C1329),AVERAGE(C1329:C1330))</f>
        <v>55.5154</v>
      </c>
    </row>
    <row r="1324" spans="1:8" x14ac:dyDescent="0.35">
      <c r="A1324" s="14">
        <v>43751</v>
      </c>
      <c r="B1324" s="15">
        <v>13</v>
      </c>
      <c r="C1324" s="16">
        <v>15.7979</v>
      </c>
      <c r="D1324" s="14">
        <v>43751</v>
      </c>
      <c r="E1324" s="15">
        <v>13</v>
      </c>
    </row>
    <row r="1325" spans="1:8" x14ac:dyDescent="0.35">
      <c r="A1325" s="14">
        <v>43751</v>
      </c>
      <c r="B1325" s="15">
        <v>14</v>
      </c>
      <c r="C1325" s="16">
        <v>19.7727</v>
      </c>
      <c r="D1325" s="14">
        <v>43751</v>
      </c>
      <c r="E1325" s="15">
        <v>14</v>
      </c>
    </row>
    <row r="1326" spans="1:8" x14ac:dyDescent="0.35">
      <c r="A1326" s="14">
        <v>43751</v>
      </c>
      <c r="B1326" s="15">
        <v>15</v>
      </c>
      <c r="C1326" s="16">
        <v>20.024799999999999</v>
      </c>
      <c r="D1326" s="14">
        <v>43751</v>
      </c>
      <c r="E1326" s="15">
        <v>15</v>
      </c>
    </row>
    <row r="1327" spans="1:8" x14ac:dyDescent="0.35">
      <c r="A1327" s="14">
        <v>43751</v>
      </c>
      <c r="B1327" s="15">
        <v>16</v>
      </c>
      <c r="C1327" s="16">
        <v>27.151299999999999</v>
      </c>
      <c r="D1327" s="14">
        <v>43751</v>
      </c>
      <c r="E1327" s="15">
        <v>16</v>
      </c>
    </row>
    <row r="1328" spans="1:8" x14ac:dyDescent="0.35">
      <c r="A1328" s="14">
        <v>43751</v>
      </c>
      <c r="B1328" s="15">
        <v>17</v>
      </c>
      <c r="C1328" s="16">
        <v>28.7179</v>
      </c>
      <c r="D1328" s="14">
        <v>43751</v>
      </c>
      <c r="E1328" s="15">
        <v>17</v>
      </c>
    </row>
    <row r="1329" spans="1:8" x14ac:dyDescent="0.35">
      <c r="A1329" s="14">
        <v>43751</v>
      </c>
      <c r="B1329" s="15">
        <v>18</v>
      </c>
      <c r="C1329" s="16">
        <v>45.863500000000002</v>
      </c>
      <c r="D1329" s="14">
        <v>43751</v>
      </c>
      <c r="E1329" s="15">
        <v>18</v>
      </c>
      <c r="H1329" s="13"/>
    </row>
    <row r="1330" spans="1:8" x14ac:dyDescent="0.35">
      <c r="A1330" s="14">
        <v>43751</v>
      </c>
      <c r="B1330" s="15">
        <v>19</v>
      </c>
      <c r="C1330" s="16">
        <v>65.167299999999997</v>
      </c>
      <c r="D1330" s="14">
        <v>43751</v>
      </c>
      <c r="E1330" s="15">
        <v>19</v>
      </c>
    </row>
    <row r="1331" spans="1:8" x14ac:dyDescent="0.35">
      <c r="A1331" s="14">
        <v>43752</v>
      </c>
      <c r="B1331" s="15">
        <v>12</v>
      </c>
      <c r="C1331" s="16">
        <v>24.232500000000002</v>
      </c>
      <c r="D1331" s="14">
        <v>43752</v>
      </c>
      <c r="E1331" s="15">
        <v>12</v>
      </c>
      <c r="F1331" s="13">
        <f>MAX(AVERAGE(C1331:C1334),AVERAGE(C1332:C1335),AVERAGE(C1333:C1336),AVERAGE(C1334:C1337),AVERAGE(C1335:C1338))</f>
        <v>52.555774999999997</v>
      </c>
      <c r="G1331" s="13">
        <f>MAX(AVERAGE(C1331:C1333),AVERAGE(C1332:C1334),AVERAGE(C1333:C1335),AVERAGE(C1334:C1336),AVERAGE(C1335:C1337),AVERAGE(C1336:C1338))</f>
        <v>57.808100000000003</v>
      </c>
      <c r="H1331" s="13">
        <f>MAX(AVERAGE(C1331:C1332),AVERAGE(C1332:C1333),AVERAGE(C1333:C1334),AVERAGE(C1334:C1335),AVERAGE(C1335:C1336),AVERAGE(C1336:C1337),AVERAGE(C1337:C1338))</f>
        <v>67.790199999999999</v>
      </c>
    </row>
    <row r="1332" spans="1:8" x14ac:dyDescent="0.35">
      <c r="A1332" s="14">
        <v>43752</v>
      </c>
      <c r="B1332" s="15">
        <v>13</v>
      </c>
      <c r="C1332" s="16">
        <v>26.502500000000001</v>
      </c>
      <c r="D1332" s="14">
        <v>43752</v>
      </c>
      <c r="E1332" s="15">
        <v>13</v>
      </c>
    </row>
    <row r="1333" spans="1:8" x14ac:dyDescent="0.35">
      <c r="A1333" s="14">
        <v>43752</v>
      </c>
      <c r="B1333" s="15">
        <v>14</v>
      </c>
      <c r="C1333" s="16">
        <v>30.387599999999999</v>
      </c>
      <c r="D1333" s="14">
        <v>43752</v>
      </c>
      <c r="E1333" s="15">
        <v>14</v>
      </c>
    </row>
    <row r="1334" spans="1:8" x14ac:dyDescent="0.35">
      <c r="A1334" s="14">
        <v>43752</v>
      </c>
      <c r="B1334" s="15">
        <v>15</v>
      </c>
      <c r="C1334" s="16">
        <v>33.354799999999997</v>
      </c>
      <c r="D1334" s="14">
        <v>43752</v>
      </c>
      <c r="E1334" s="15">
        <v>15</v>
      </c>
    </row>
    <row r="1335" spans="1:8" x14ac:dyDescent="0.35">
      <c r="A1335" s="14">
        <v>43752</v>
      </c>
      <c r="B1335" s="15">
        <v>16</v>
      </c>
      <c r="C1335" s="16">
        <v>36.7988</v>
      </c>
      <c r="D1335" s="14">
        <v>43752</v>
      </c>
      <c r="E1335" s="15">
        <v>16</v>
      </c>
    </row>
    <row r="1336" spans="1:8" x14ac:dyDescent="0.35">
      <c r="A1336" s="14">
        <v>43752</v>
      </c>
      <c r="B1336" s="15">
        <v>17</v>
      </c>
      <c r="C1336" s="16">
        <v>37.843899999999998</v>
      </c>
      <c r="D1336" s="14">
        <v>43752</v>
      </c>
      <c r="E1336" s="15">
        <v>17</v>
      </c>
    </row>
    <row r="1337" spans="1:8" x14ac:dyDescent="0.35">
      <c r="A1337" s="14">
        <v>43752</v>
      </c>
      <c r="B1337" s="15">
        <v>18</v>
      </c>
      <c r="C1337" s="16">
        <v>55.506399999999999</v>
      </c>
      <c r="D1337" s="14">
        <v>43752</v>
      </c>
      <c r="E1337" s="15">
        <v>18</v>
      </c>
    </row>
    <row r="1338" spans="1:8" x14ac:dyDescent="0.35">
      <c r="A1338" s="14">
        <v>43752</v>
      </c>
      <c r="B1338" s="15">
        <v>19</v>
      </c>
      <c r="C1338" s="16">
        <v>80.073999999999998</v>
      </c>
      <c r="D1338" s="14">
        <v>43752</v>
      </c>
      <c r="E1338" s="15">
        <v>19</v>
      </c>
    </row>
    <row r="1339" spans="1:8" x14ac:dyDescent="0.35">
      <c r="A1339" s="14">
        <v>43753</v>
      </c>
      <c r="B1339" s="15">
        <v>12</v>
      </c>
      <c r="C1339" s="16">
        <v>27.0703</v>
      </c>
      <c r="D1339" s="14">
        <v>43753</v>
      </c>
      <c r="E1339" s="15">
        <v>12</v>
      </c>
      <c r="F1339" s="13">
        <f>MAX(AVERAGE(C1339:C1342),AVERAGE(C1340:C1343),AVERAGE(C1341:C1344),AVERAGE(C1342:C1345),AVERAGE(C1343:C1346))</f>
        <v>62.327550000000002</v>
      </c>
      <c r="G1339" s="13">
        <f>MAX(AVERAGE(C1339:C1341),AVERAGE(C1340:C1342),AVERAGE(C1341:C1343),AVERAGE(C1342:C1344),AVERAGE(C1343:C1345),AVERAGE(C1344:C1346))</f>
        <v>70.040133333333344</v>
      </c>
      <c r="H1339" s="13">
        <f>MAX(AVERAGE(C1339:C1340),AVERAGE(C1340:C1341),AVERAGE(C1341:C1342),AVERAGE(C1342:C1343),AVERAGE(C1343:C1344),AVERAGE(C1344:C1345),AVERAGE(C1345:C1346))</f>
        <v>83.971149999999994</v>
      </c>
    </row>
    <row r="1340" spans="1:8" x14ac:dyDescent="0.35">
      <c r="A1340" s="14">
        <v>43753</v>
      </c>
      <c r="B1340" s="15">
        <v>13</v>
      </c>
      <c r="C1340" s="16">
        <v>29.1188</v>
      </c>
      <c r="D1340" s="14">
        <v>43753</v>
      </c>
      <c r="E1340" s="15">
        <v>13</v>
      </c>
    </row>
    <row r="1341" spans="1:8" x14ac:dyDescent="0.35">
      <c r="A1341" s="14">
        <v>43753</v>
      </c>
      <c r="B1341" s="15">
        <v>14</v>
      </c>
      <c r="C1341" s="16">
        <v>33.909599999999998</v>
      </c>
      <c r="D1341" s="14">
        <v>43753</v>
      </c>
      <c r="E1341" s="15">
        <v>14</v>
      </c>
    </row>
    <row r="1342" spans="1:8" x14ac:dyDescent="0.35">
      <c r="A1342" s="14">
        <v>43753</v>
      </c>
      <c r="B1342" s="15">
        <v>15</v>
      </c>
      <c r="C1342" s="16">
        <v>35.679299999999998</v>
      </c>
      <c r="D1342" s="14">
        <v>43753</v>
      </c>
      <c r="E1342" s="15">
        <v>15</v>
      </c>
    </row>
    <row r="1343" spans="1:8" x14ac:dyDescent="0.35">
      <c r="A1343" s="14">
        <v>43753</v>
      </c>
      <c r="B1343" s="15">
        <v>16</v>
      </c>
      <c r="C1343" s="16">
        <v>39.189799999999998</v>
      </c>
      <c r="D1343" s="14">
        <v>43753</v>
      </c>
      <c r="E1343" s="15">
        <v>16</v>
      </c>
      <c r="H1343" s="13"/>
    </row>
    <row r="1344" spans="1:8" x14ac:dyDescent="0.35">
      <c r="A1344" s="14">
        <v>43753</v>
      </c>
      <c r="B1344" s="15">
        <v>17</v>
      </c>
      <c r="C1344" s="16">
        <v>42.178100000000001</v>
      </c>
      <c r="D1344" s="14">
        <v>43753</v>
      </c>
      <c r="E1344" s="15">
        <v>17</v>
      </c>
    </row>
    <row r="1345" spans="1:8" x14ac:dyDescent="0.35">
      <c r="A1345" s="14">
        <v>43753</v>
      </c>
      <c r="B1345" s="15">
        <v>18</v>
      </c>
      <c r="C1345" s="16">
        <v>62.610700000000001</v>
      </c>
      <c r="D1345" s="14">
        <v>43753</v>
      </c>
      <c r="E1345" s="15">
        <v>18</v>
      </c>
    </row>
    <row r="1346" spans="1:8" x14ac:dyDescent="0.35">
      <c r="A1346" s="14">
        <v>43753</v>
      </c>
      <c r="B1346" s="15">
        <v>19</v>
      </c>
      <c r="C1346" s="16">
        <v>105.33159999999999</v>
      </c>
      <c r="D1346" s="14">
        <v>43753</v>
      </c>
      <c r="E1346" s="15">
        <v>19</v>
      </c>
    </row>
    <row r="1347" spans="1:8" x14ac:dyDescent="0.35">
      <c r="A1347" s="14">
        <v>43754</v>
      </c>
      <c r="B1347" s="15">
        <v>12</v>
      </c>
      <c r="C1347" s="16">
        <v>31.550699999999999</v>
      </c>
      <c r="D1347" s="14">
        <v>43754</v>
      </c>
      <c r="E1347" s="15">
        <v>12</v>
      </c>
      <c r="F1347" s="13">
        <f>MAX(AVERAGE(C1347:C1350),AVERAGE(C1348:C1351),AVERAGE(C1349:C1352),AVERAGE(C1350:C1353),AVERAGE(C1351:C1354))</f>
        <v>68.988349999999997</v>
      </c>
      <c r="G1347" s="13">
        <f>MAX(AVERAGE(C1347:C1349),AVERAGE(C1348:C1350),AVERAGE(C1349:C1351),AVERAGE(C1350:C1352),AVERAGE(C1351:C1353),AVERAGE(C1352:C1354))</f>
        <v>76.286833333333334</v>
      </c>
      <c r="H1347" s="13">
        <f>MAX(AVERAGE(C1347:C1348),AVERAGE(C1348:C1349),AVERAGE(C1349:C1350),AVERAGE(C1350:C1351),AVERAGE(C1351:C1352),AVERAGE(C1352:C1353),AVERAGE(C1353:C1354))</f>
        <v>90.152950000000004</v>
      </c>
    </row>
    <row r="1348" spans="1:8" x14ac:dyDescent="0.35">
      <c r="A1348" s="14">
        <v>43754</v>
      </c>
      <c r="B1348" s="15">
        <v>13</v>
      </c>
      <c r="C1348" s="16">
        <v>31.493600000000001</v>
      </c>
      <c r="D1348" s="14">
        <v>43754</v>
      </c>
      <c r="E1348" s="15">
        <v>13</v>
      </c>
    </row>
    <row r="1349" spans="1:8" x14ac:dyDescent="0.35">
      <c r="A1349" s="14">
        <v>43754</v>
      </c>
      <c r="B1349" s="15">
        <v>14</v>
      </c>
      <c r="C1349" s="16">
        <v>34.505699999999997</v>
      </c>
      <c r="D1349" s="14">
        <v>43754</v>
      </c>
      <c r="E1349" s="15">
        <v>14</v>
      </c>
    </row>
    <row r="1350" spans="1:8" x14ac:dyDescent="0.35">
      <c r="A1350" s="14">
        <v>43754</v>
      </c>
      <c r="B1350" s="15">
        <v>15</v>
      </c>
      <c r="C1350" s="16">
        <v>40.088700000000003</v>
      </c>
      <c r="D1350" s="14">
        <v>43754</v>
      </c>
      <c r="E1350" s="15">
        <v>15</v>
      </c>
    </row>
    <row r="1351" spans="1:8" x14ac:dyDescent="0.35">
      <c r="A1351" s="14">
        <v>43754</v>
      </c>
      <c r="B1351" s="15">
        <v>16</v>
      </c>
      <c r="C1351" s="16">
        <v>47.0929</v>
      </c>
      <c r="D1351" s="14">
        <v>43754</v>
      </c>
      <c r="E1351" s="15">
        <v>16</v>
      </c>
    </row>
    <row r="1352" spans="1:8" x14ac:dyDescent="0.35">
      <c r="A1352" s="14">
        <v>43754</v>
      </c>
      <c r="B1352" s="15">
        <v>17</v>
      </c>
      <c r="C1352" s="16">
        <v>48.554600000000001</v>
      </c>
      <c r="D1352" s="14">
        <v>43754</v>
      </c>
      <c r="E1352" s="15">
        <v>17</v>
      </c>
    </row>
    <row r="1353" spans="1:8" x14ac:dyDescent="0.35">
      <c r="A1353" s="14">
        <v>43754</v>
      </c>
      <c r="B1353" s="15">
        <v>18</v>
      </c>
      <c r="C1353" s="16">
        <v>71.263999999999996</v>
      </c>
      <c r="D1353" s="14">
        <v>43754</v>
      </c>
      <c r="E1353" s="15">
        <v>18</v>
      </c>
    </row>
    <row r="1354" spans="1:8" x14ac:dyDescent="0.35">
      <c r="A1354" s="14">
        <v>43754</v>
      </c>
      <c r="B1354" s="15">
        <v>19</v>
      </c>
      <c r="C1354" s="16">
        <v>109.0419</v>
      </c>
      <c r="D1354" s="14">
        <v>43754</v>
      </c>
      <c r="E1354" s="15">
        <v>19</v>
      </c>
    </row>
    <row r="1355" spans="1:8" x14ac:dyDescent="0.35">
      <c r="A1355" s="14">
        <v>43755</v>
      </c>
      <c r="B1355" s="15">
        <v>12</v>
      </c>
      <c r="C1355" s="16">
        <v>22.8369</v>
      </c>
      <c r="D1355" s="14">
        <v>43755</v>
      </c>
      <c r="E1355" s="15">
        <v>12</v>
      </c>
      <c r="F1355" s="13">
        <f>MAX(AVERAGE(C1355:C1358),AVERAGE(C1356:C1359),AVERAGE(C1357:C1360),AVERAGE(C1358:C1361),AVERAGE(C1359:C1362))</f>
        <v>44.357275000000001</v>
      </c>
      <c r="G1355" s="13">
        <f>MAX(AVERAGE(C1355:C1357),AVERAGE(C1356:C1358),AVERAGE(C1357:C1359),AVERAGE(C1358:C1360),AVERAGE(C1359:C1361),AVERAGE(C1360:C1362))</f>
        <v>49.293600000000005</v>
      </c>
      <c r="H1355" s="13">
        <f>MAX(AVERAGE(C1355:C1356),AVERAGE(C1356:C1357),AVERAGE(C1357:C1358),AVERAGE(C1358:C1359),AVERAGE(C1359:C1360),AVERAGE(C1360:C1361),AVERAGE(C1361:C1362))</f>
        <v>57.096950000000007</v>
      </c>
    </row>
    <row r="1356" spans="1:8" x14ac:dyDescent="0.35">
      <c r="A1356" s="14">
        <v>43755</v>
      </c>
      <c r="B1356" s="15">
        <v>13</v>
      </c>
      <c r="C1356" s="16">
        <v>22.557700000000001</v>
      </c>
      <c r="D1356" s="14">
        <v>43755</v>
      </c>
      <c r="E1356" s="15">
        <v>13</v>
      </c>
    </row>
    <row r="1357" spans="1:8" x14ac:dyDescent="0.35">
      <c r="A1357" s="14">
        <v>43755</v>
      </c>
      <c r="B1357" s="15">
        <v>14</v>
      </c>
      <c r="C1357" s="16">
        <v>22.181000000000001</v>
      </c>
      <c r="D1357" s="14">
        <v>43755</v>
      </c>
      <c r="E1357" s="15">
        <v>14</v>
      </c>
      <c r="H1357" s="13"/>
    </row>
    <row r="1358" spans="1:8" x14ac:dyDescent="0.35">
      <c r="A1358" s="14">
        <v>43755</v>
      </c>
      <c r="B1358" s="15">
        <v>15</v>
      </c>
      <c r="C1358" s="16">
        <v>26.137799999999999</v>
      </c>
      <c r="D1358" s="14">
        <v>43755</v>
      </c>
      <c r="E1358" s="15">
        <v>15</v>
      </c>
    </row>
    <row r="1359" spans="1:8" x14ac:dyDescent="0.35">
      <c r="A1359" s="14">
        <v>43755</v>
      </c>
      <c r="B1359" s="15">
        <v>16</v>
      </c>
      <c r="C1359" s="16">
        <v>29.548300000000001</v>
      </c>
      <c r="D1359" s="14">
        <v>43755</v>
      </c>
      <c r="E1359" s="15">
        <v>16</v>
      </c>
    </row>
    <row r="1360" spans="1:8" x14ac:dyDescent="0.35">
      <c r="A1360" s="14">
        <v>43755</v>
      </c>
      <c r="B1360" s="15">
        <v>17</v>
      </c>
      <c r="C1360" s="16">
        <v>33.686900000000001</v>
      </c>
      <c r="D1360" s="14">
        <v>43755</v>
      </c>
      <c r="E1360" s="15">
        <v>17</v>
      </c>
    </row>
    <row r="1361" spans="1:8" x14ac:dyDescent="0.35">
      <c r="A1361" s="14">
        <v>43755</v>
      </c>
      <c r="B1361" s="15">
        <v>18</v>
      </c>
      <c r="C1361" s="16">
        <v>47.863300000000002</v>
      </c>
      <c r="D1361" s="14">
        <v>43755</v>
      </c>
      <c r="E1361" s="15">
        <v>18</v>
      </c>
    </row>
    <row r="1362" spans="1:8" x14ac:dyDescent="0.35">
      <c r="A1362" s="14">
        <v>43755</v>
      </c>
      <c r="B1362" s="15">
        <v>19</v>
      </c>
      <c r="C1362" s="16">
        <v>66.330600000000004</v>
      </c>
      <c r="D1362" s="14">
        <v>43755</v>
      </c>
      <c r="E1362" s="15">
        <v>19</v>
      </c>
    </row>
    <row r="1363" spans="1:8" x14ac:dyDescent="0.35">
      <c r="A1363" s="14">
        <v>43756</v>
      </c>
      <c r="B1363" s="15">
        <v>12</v>
      </c>
      <c r="C1363" s="16">
        <v>26.302099999999999</v>
      </c>
      <c r="D1363" s="14">
        <v>43756</v>
      </c>
      <c r="E1363" s="15">
        <v>12</v>
      </c>
      <c r="F1363" s="13">
        <f>MAX(AVERAGE(C1363:C1366),AVERAGE(C1364:C1367),AVERAGE(C1365:C1368),AVERAGE(C1366:C1369),AVERAGE(C1367:C1370))</f>
        <v>45.515050000000002</v>
      </c>
      <c r="G1363" s="13">
        <f>MAX(AVERAGE(C1363:C1365),AVERAGE(C1364:C1366),AVERAGE(C1365:C1367),AVERAGE(C1366:C1368),AVERAGE(C1367:C1369),AVERAGE(C1368:C1370))</f>
        <v>50.352466666666658</v>
      </c>
      <c r="H1363" s="13">
        <f>MAX(AVERAGE(C1363:C1364),AVERAGE(C1364:C1365),AVERAGE(C1365:C1366),AVERAGE(C1366:C1367),AVERAGE(C1367:C1368),AVERAGE(C1368:C1369),AVERAGE(C1369:C1370))</f>
        <v>58.411049999999996</v>
      </c>
    </row>
    <row r="1364" spans="1:8" x14ac:dyDescent="0.35">
      <c r="A1364" s="14">
        <v>43756</v>
      </c>
      <c r="B1364" s="15">
        <v>13</v>
      </c>
      <c r="C1364" s="16">
        <v>29.478899999999999</v>
      </c>
      <c r="D1364" s="14">
        <v>43756</v>
      </c>
      <c r="E1364" s="15">
        <v>13</v>
      </c>
    </row>
    <row r="1365" spans="1:8" x14ac:dyDescent="0.35">
      <c r="A1365" s="14">
        <v>43756</v>
      </c>
      <c r="B1365" s="15">
        <v>14</v>
      </c>
      <c r="C1365" s="16">
        <v>28.7149</v>
      </c>
      <c r="D1365" s="14">
        <v>43756</v>
      </c>
      <c r="E1365" s="15">
        <v>14</v>
      </c>
    </row>
    <row r="1366" spans="1:8" x14ac:dyDescent="0.35">
      <c r="A1366" s="14">
        <v>43756</v>
      </c>
      <c r="B1366" s="15">
        <v>15</v>
      </c>
      <c r="C1366" s="16">
        <v>31.180099999999999</v>
      </c>
      <c r="D1366" s="14">
        <v>43756</v>
      </c>
      <c r="E1366" s="15">
        <v>15</v>
      </c>
    </row>
    <row r="1367" spans="1:8" x14ac:dyDescent="0.35">
      <c r="A1367" s="14">
        <v>43756</v>
      </c>
      <c r="B1367" s="15">
        <v>16</v>
      </c>
      <c r="C1367" s="16">
        <v>31.002800000000001</v>
      </c>
      <c r="D1367" s="14">
        <v>43756</v>
      </c>
      <c r="E1367" s="15">
        <v>16</v>
      </c>
      <c r="H1367" s="13"/>
    </row>
    <row r="1368" spans="1:8" x14ac:dyDescent="0.35">
      <c r="A1368" s="14">
        <v>43756</v>
      </c>
      <c r="B1368" s="15">
        <v>17</v>
      </c>
      <c r="C1368" s="16">
        <v>34.235300000000002</v>
      </c>
      <c r="D1368" s="14">
        <v>43756</v>
      </c>
      <c r="E1368" s="15">
        <v>17</v>
      </c>
    </row>
    <row r="1369" spans="1:8" x14ac:dyDescent="0.35">
      <c r="A1369" s="14">
        <v>43756</v>
      </c>
      <c r="B1369" s="15">
        <v>18</v>
      </c>
      <c r="C1369" s="16">
        <v>49.394599999999997</v>
      </c>
      <c r="D1369" s="14">
        <v>43756</v>
      </c>
      <c r="E1369" s="15">
        <v>18</v>
      </c>
    </row>
    <row r="1370" spans="1:8" x14ac:dyDescent="0.35">
      <c r="A1370" s="14">
        <v>43756</v>
      </c>
      <c r="B1370" s="15">
        <v>19</v>
      </c>
      <c r="C1370" s="16">
        <v>67.427499999999995</v>
      </c>
      <c r="D1370" s="14">
        <v>43756</v>
      </c>
      <c r="E1370" s="15">
        <v>19</v>
      </c>
    </row>
    <row r="1371" spans="1:8" x14ac:dyDescent="0.35">
      <c r="A1371" s="14">
        <v>43757</v>
      </c>
      <c r="B1371" s="15">
        <v>12</v>
      </c>
      <c r="C1371" s="16">
        <v>14.9122</v>
      </c>
      <c r="D1371" s="14">
        <v>43757</v>
      </c>
      <c r="E1371" s="15">
        <v>12</v>
      </c>
      <c r="F1371" s="13">
        <f>MAX(AVERAGE(C1371:C1374),AVERAGE(C1372:C1375),AVERAGE(C1373:C1376),AVERAGE(C1374:C1377),AVERAGE(C1375:C1378))</f>
        <v>37.036675000000002</v>
      </c>
      <c r="G1371" s="13">
        <f>MAX(AVERAGE(C1371:C1373),AVERAGE(C1372:C1374),AVERAGE(C1373:C1375),AVERAGE(C1374:C1376),AVERAGE(C1375:C1377),AVERAGE(C1376:C1378))</f>
        <v>42.1205</v>
      </c>
      <c r="H1371" s="13">
        <f>MAX(AVERAGE(C1371:C1372),AVERAGE(C1372:C1373),AVERAGE(C1373:C1374),AVERAGE(C1374:C1375),AVERAGE(C1375:C1376),AVERAGE(C1376:C1377),AVERAGE(C1377:C1378))</f>
        <v>49.458950000000002</v>
      </c>
    </row>
    <row r="1372" spans="1:8" x14ac:dyDescent="0.35">
      <c r="A1372" s="14">
        <v>43757</v>
      </c>
      <c r="B1372" s="15">
        <v>13</v>
      </c>
      <c r="C1372" s="16">
        <v>10.9626</v>
      </c>
      <c r="D1372" s="14">
        <v>43757</v>
      </c>
      <c r="E1372" s="15">
        <v>13</v>
      </c>
    </row>
    <row r="1373" spans="1:8" x14ac:dyDescent="0.35">
      <c r="A1373" s="14">
        <v>43757</v>
      </c>
      <c r="B1373" s="15">
        <v>14</v>
      </c>
      <c r="C1373" s="16">
        <v>11.303900000000001</v>
      </c>
      <c r="D1373" s="14">
        <v>43757</v>
      </c>
      <c r="E1373" s="15">
        <v>14</v>
      </c>
    </row>
    <row r="1374" spans="1:8" x14ac:dyDescent="0.35">
      <c r="A1374" s="14">
        <v>43757</v>
      </c>
      <c r="B1374" s="15">
        <v>15</v>
      </c>
      <c r="C1374" s="16">
        <v>14.7468</v>
      </c>
      <c r="D1374" s="14">
        <v>43757</v>
      </c>
      <c r="E1374" s="15">
        <v>15</v>
      </c>
    </row>
    <row r="1375" spans="1:8" x14ac:dyDescent="0.35">
      <c r="A1375" s="14">
        <v>43757</v>
      </c>
      <c r="B1375" s="15">
        <v>16</v>
      </c>
      <c r="C1375" s="16">
        <v>21.7852</v>
      </c>
      <c r="D1375" s="14">
        <v>43757</v>
      </c>
      <c r="E1375" s="15">
        <v>16</v>
      </c>
    </row>
    <row r="1376" spans="1:8" x14ac:dyDescent="0.35">
      <c r="A1376" s="14">
        <v>43757</v>
      </c>
      <c r="B1376" s="15">
        <v>17</v>
      </c>
      <c r="C1376" s="16">
        <v>27.4436</v>
      </c>
      <c r="D1376" s="14">
        <v>43757</v>
      </c>
      <c r="E1376" s="15">
        <v>17</v>
      </c>
    </row>
    <row r="1377" spans="1:8" x14ac:dyDescent="0.35">
      <c r="A1377" s="14">
        <v>43757</v>
      </c>
      <c r="B1377" s="15">
        <v>18</v>
      </c>
      <c r="C1377" s="16">
        <v>44.123399999999997</v>
      </c>
      <c r="D1377" s="14">
        <v>43757</v>
      </c>
      <c r="E1377" s="15">
        <v>18</v>
      </c>
      <c r="H1377" s="13"/>
    </row>
    <row r="1378" spans="1:8" x14ac:dyDescent="0.35">
      <c r="A1378" s="14">
        <v>43757</v>
      </c>
      <c r="B1378" s="15">
        <v>19</v>
      </c>
      <c r="C1378" s="16">
        <v>54.794499999999999</v>
      </c>
      <c r="D1378" s="14">
        <v>43757</v>
      </c>
      <c r="E1378" s="15">
        <v>19</v>
      </c>
    </row>
    <row r="1379" spans="1:8" x14ac:dyDescent="0.35">
      <c r="A1379" s="14">
        <v>43758</v>
      </c>
      <c r="B1379" s="15">
        <v>12</v>
      </c>
      <c r="C1379" s="16">
        <v>10.9472</v>
      </c>
      <c r="D1379" s="14">
        <v>43758</v>
      </c>
      <c r="E1379" s="15">
        <v>12</v>
      </c>
      <c r="F1379" s="13">
        <f>MAX(AVERAGE(C1379:C1382),AVERAGE(C1380:C1383),AVERAGE(C1381:C1384),AVERAGE(C1382:C1385),AVERAGE(C1383:C1386))</f>
        <v>46.083300000000001</v>
      </c>
      <c r="G1379" s="13">
        <f>MAX(AVERAGE(C1379:C1381),AVERAGE(C1380:C1382),AVERAGE(C1381:C1383),AVERAGE(C1382:C1384),AVERAGE(C1383:C1385),AVERAGE(C1384:C1386))</f>
        <v>51.078266666666671</v>
      </c>
      <c r="H1379" s="13">
        <f>MAX(AVERAGE(C1379:C1380),AVERAGE(C1380:C1381),AVERAGE(C1381:C1382),AVERAGE(C1382:C1383),AVERAGE(C1383:C1384),AVERAGE(C1384:C1385),AVERAGE(C1385:C1386))</f>
        <v>59.304649999999995</v>
      </c>
    </row>
    <row r="1380" spans="1:8" x14ac:dyDescent="0.35">
      <c r="A1380" s="14">
        <v>43758</v>
      </c>
      <c r="B1380" s="15">
        <v>13</v>
      </c>
      <c r="C1380" s="16">
        <v>10.691000000000001</v>
      </c>
      <c r="D1380" s="14">
        <v>43758</v>
      </c>
      <c r="E1380" s="15">
        <v>13</v>
      </c>
    </row>
    <row r="1381" spans="1:8" x14ac:dyDescent="0.35">
      <c r="A1381" s="14">
        <v>43758</v>
      </c>
      <c r="B1381" s="15">
        <v>14</v>
      </c>
      <c r="C1381" s="16">
        <v>16.162800000000001</v>
      </c>
      <c r="D1381" s="14">
        <v>43758</v>
      </c>
      <c r="E1381" s="15">
        <v>14</v>
      </c>
    </row>
    <row r="1382" spans="1:8" x14ac:dyDescent="0.35">
      <c r="A1382" s="14">
        <v>43758</v>
      </c>
      <c r="B1382" s="15">
        <v>15</v>
      </c>
      <c r="C1382" s="16">
        <v>22.022300000000001</v>
      </c>
      <c r="D1382" s="14">
        <v>43758</v>
      </c>
      <c r="E1382" s="15">
        <v>15</v>
      </c>
    </row>
    <row r="1383" spans="1:8" x14ac:dyDescent="0.35">
      <c r="A1383" s="14">
        <v>43758</v>
      </c>
      <c r="B1383" s="15">
        <v>16</v>
      </c>
      <c r="C1383" s="16">
        <v>31.098400000000002</v>
      </c>
      <c r="D1383" s="14">
        <v>43758</v>
      </c>
      <c r="E1383" s="15">
        <v>16</v>
      </c>
    </row>
    <row r="1384" spans="1:8" x14ac:dyDescent="0.35">
      <c r="A1384" s="14">
        <v>43758</v>
      </c>
      <c r="B1384" s="15">
        <v>17</v>
      </c>
      <c r="C1384" s="16">
        <v>34.625500000000002</v>
      </c>
      <c r="D1384" s="14">
        <v>43758</v>
      </c>
      <c r="E1384" s="15">
        <v>17</v>
      </c>
    </row>
    <row r="1385" spans="1:8" x14ac:dyDescent="0.35">
      <c r="A1385" s="14">
        <v>43758</v>
      </c>
      <c r="B1385" s="15">
        <v>18</v>
      </c>
      <c r="C1385" s="16">
        <v>50.001600000000003</v>
      </c>
      <c r="D1385" s="14">
        <v>43758</v>
      </c>
      <c r="E1385" s="15">
        <v>18</v>
      </c>
    </row>
    <row r="1386" spans="1:8" x14ac:dyDescent="0.35">
      <c r="A1386" s="14">
        <v>43758</v>
      </c>
      <c r="B1386" s="15">
        <v>19</v>
      </c>
      <c r="C1386" s="16">
        <v>68.607699999999994</v>
      </c>
      <c r="D1386" s="14">
        <v>43758</v>
      </c>
      <c r="E1386" s="15">
        <v>19</v>
      </c>
    </row>
    <row r="1387" spans="1:8" x14ac:dyDescent="0.35">
      <c r="A1387" s="14">
        <v>43759</v>
      </c>
      <c r="B1387" s="15">
        <v>12</v>
      </c>
      <c r="C1387" s="16">
        <v>47.454099999999997</v>
      </c>
      <c r="D1387" s="14">
        <v>43759</v>
      </c>
      <c r="E1387" s="15">
        <v>12</v>
      </c>
      <c r="F1387" s="13">
        <f>MAX(AVERAGE(C1387:C1390),AVERAGE(C1388:C1391),AVERAGE(C1389:C1392),AVERAGE(C1390:C1393),AVERAGE(C1391:C1394))</f>
        <v>83.401524999999992</v>
      </c>
      <c r="G1387" s="13">
        <f>MAX(AVERAGE(C1387:C1389),AVERAGE(C1388:C1390),AVERAGE(C1389:C1391),AVERAGE(C1390:C1392),AVERAGE(C1391:C1393),AVERAGE(C1392:C1394))</f>
        <v>95.829333333333338</v>
      </c>
      <c r="H1387" s="13">
        <f>MAX(AVERAGE(C1387:C1388),AVERAGE(C1388:C1389),AVERAGE(C1389:C1390),AVERAGE(C1390:C1391),AVERAGE(C1391:C1392),AVERAGE(C1392:C1393),AVERAGE(C1393:C1394))</f>
        <v>117.10605</v>
      </c>
    </row>
    <row r="1388" spans="1:8" x14ac:dyDescent="0.35">
      <c r="A1388" s="14">
        <v>43759</v>
      </c>
      <c r="B1388" s="15">
        <v>13</v>
      </c>
      <c r="C1388" s="16">
        <v>33.859900000000003</v>
      </c>
      <c r="D1388" s="14">
        <v>43759</v>
      </c>
      <c r="E1388" s="15">
        <v>13</v>
      </c>
    </row>
    <row r="1389" spans="1:8" x14ac:dyDescent="0.35">
      <c r="A1389" s="14">
        <v>43759</v>
      </c>
      <c r="B1389" s="15">
        <v>14</v>
      </c>
      <c r="C1389" s="16">
        <v>43.976999999999997</v>
      </c>
      <c r="D1389" s="14">
        <v>43759</v>
      </c>
      <c r="E1389" s="15">
        <v>14</v>
      </c>
    </row>
    <row r="1390" spans="1:8" x14ac:dyDescent="0.35">
      <c r="A1390" s="14">
        <v>43759</v>
      </c>
      <c r="B1390" s="15">
        <v>15</v>
      </c>
      <c r="C1390" s="16">
        <v>41.498800000000003</v>
      </c>
      <c r="D1390" s="14">
        <v>43759</v>
      </c>
      <c r="E1390" s="15">
        <v>15</v>
      </c>
    </row>
    <row r="1391" spans="1:8" x14ac:dyDescent="0.35">
      <c r="A1391" s="14">
        <v>43759</v>
      </c>
      <c r="B1391" s="15">
        <v>16</v>
      </c>
      <c r="C1391" s="16">
        <v>46.118099999999998</v>
      </c>
      <c r="D1391" s="14">
        <v>43759</v>
      </c>
      <c r="E1391" s="15">
        <v>16</v>
      </c>
    </row>
    <row r="1392" spans="1:8" x14ac:dyDescent="0.35">
      <c r="A1392" s="14">
        <v>43759</v>
      </c>
      <c r="B1392" s="15">
        <v>17</v>
      </c>
      <c r="C1392" s="16">
        <v>53.2759</v>
      </c>
      <c r="D1392" s="14">
        <v>43759</v>
      </c>
      <c r="E1392" s="15">
        <v>17</v>
      </c>
    </row>
    <row r="1393" spans="1:8" x14ac:dyDescent="0.35">
      <c r="A1393" s="14">
        <v>43759</v>
      </c>
      <c r="B1393" s="15">
        <v>18</v>
      </c>
      <c r="C1393" s="16">
        <v>83.322599999999994</v>
      </c>
      <c r="D1393" s="14">
        <v>43759</v>
      </c>
      <c r="E1393" s="15">
        <v>18</v>
      </c>
      <c r="H1393" s="13"/>
    </row>
    <row r="1394" spans="1:8" x14ac:dyDescent="0.35">
      <c r="A1394" s="14">
        <v>43759</v>
      </c>
      <c r="B1394" s="15">
        <v>19</v>
      </c>
      <c r="C1394" s="16">
        <v>150.8895</v>
      </c>
      <c r="D1394" s="14">
        <v>43759</v>
      </c>
      <c r="E1394" s="15">
        <v>19</v>
      </c>
    </row>
    <row r="1395" spans="1:8" x14ac:dyDescent="0.35">
      <c r="A1395" s="14">
        <v>43760</v>
      </c>
      <c r="B1395" s="15">
        <v>12</v>
      </c>
      <c r="C1395" s="16">
        <v>37.775599999999997</v>
      </c>
      <c r="D1395" s="14">
        <v>43760</v>
      </c>
      <c r="E1395" s="15">
        <v>12</v>
      </c>
      <c r="F1395" s="13">
        <f>MAX(AVERAGE(C1395:C1398),AVERAGE(C1396:C1399),AVERAGE(C1397:C1400),AVERAGE(C1398:C1401),AVERAGE(C1399:C1402))</f>
        <v>135.2439</v>
      </c>
      <c r="G1395" s="13">
        <f>MAX(AVERAGE(C1395:C1397),AVERAGE(C1396:C1398),AVERAGE(C1397:C1399),AVERAGE(C1398:C1400),AVERAGE(C1399:C1401),AVERAGE(C1400:C1402))</f>
        <v>155.8742</v>
      </c>
      <c r="H1395" s="13">
        <f>MAX(AVERAGE(C1395:C1396),AVERAGE(C1396:C1397),AVERAGE(C1397:C1398),AVERAGE(C1398:C1399),AVERAGE(C1399:C1400),AVERAGE(C1400:C1401),AVERAGE(C1401:C1402))</f>
        <v>196.18465</v>
      </c>
    </row>
    <row r="1396" spans="1:8" x14ac:dyDescent="0.35">
      <c r="A1396" s="14">
        <v>43760</v>
      </c>
      <c r="B1396" s="15">
        <v>13</v>
      </c>
      <c r="C1396" s="16">
        <v>38.222799999999999</v>
      </c>
      <c r="D1396" s="14">
        <v>43760</v>
      </c>
      <c r="E1396" s="15">
        <v>13</v>
      </c>
    </row>
    <row r="1397" spans="1:8" x14ac:dyDescent="0.35">
      <c r="A1397" s="14">
        <v>43760</v>
      </c>
      <c r="B1397" s="15">
        <v>14</v>
      </c>
      <c r="C1397" s="16">
        <v>50.8705</v>
      </c>
      <c r="D1397" s="14">
        <v>43760</v>
      </c>
      <c r="E1397" s="15">
        <v>14</v>
      </c>
    </row>
    <row r="1398" spans="1:8" x14ac:dyDescent="0.35">
      <c r="A1398" s="14">
        <v>43760</v>
      </c>
      <c r="B1398" s="15">
        <v>15</v>
      </c>
      <c r="C1398" s="16">
        <v>117.29470000000001</v>
      </c>
      <c r="D1398" s="14">
        <v>43760</v>
      </c>
      <c r="E1398" s="15">
        <v>15</v>
      </c>
    </row>
    <row r="1399" spans="1:8" x14ac:dyDescent="0.35">
      <c r="A1399" s="14">
        <v>43760</v>
      </c>
      <c r="B1399" s="15">
        <v>16</v>
      </c>
      <c r="C1399" s="16">
        <v>73.352999999999994</v>
      </c>
      <c r="D1399" s="14">
        <v>43760</v>
      </c>
      <c r="E1399" s="15">
        <v>16</v>
      </c>
    </row>
    <row r="1400" spans="1:8" x14ac:dyDescent="0.35">
      <c r="A1400" s="14">
        <v>43760</v>
      </c>
      <c r="B1400" s="15">
        <v>17</v>
      </c>
      <c r="C1400" s="16">
        <v>75.253299999999996</v>
      </c>
      <c r="D1400" s="14">
        <v>43760</v>
      </c>
      <c r="E1400" s="15">
        <v>17</v>
      </c>
    </row>
    <row r="1401" spans="1:8" x14ac:dyDescent="0.35">
      <c r="A1401" s="14">
        <v>43760</v>
      </c>
      <c r="B1401" s="15">
        <v>18</v>
      </c>
      <c r="C1401" s="16">
        <v>156.47290000000001</v>
      </c>
      <c r="D1401" s="14">
        <v>43760</v>
      </c>
      <c r="E1401" s="15">
        <v>18</v>
      </c>
    </row>
    <row r="1402" spans="1:8" x14ac:dyDescent="0.35">
      <c r="A1402" s="14">
        <v>43760</v>
      </c>
      <c r="B1402" s="15">
        <v>19</v>
      </c>
      <c r="C1402" s="16">
        <v>235.8964</v>
      </c>
      <c r="D1402" s="14">
        <v>43760</v>
      </c>
      <c r="E1402" s="15">
        <v>19</v>
      </c>
    </row>
    <row r="1403" spans="1:8" x14ac:dyDescent="0.35">
      <c r="A1403" s="14">
        <v>43761</v>
      </c>
      <c r="B1403" s="15">
        <v>12</v>
      </c>
      <c r="C1403" s="16">
        <v>34.847900000000003</v>
      </c>
      <c r="D1403" s="14">
        <v>43761</v>
      </c>
      <c r="E1403" s="15">
        <v>12</v>
      </c>
      <c r="F1403" s="13">
        <f>MAX(AVERAGE(C1403:C1406),AVERAGE(C1404:C1407),AVERAGE(C1405:C1408),AVERAGE(C1406:C1409),AVERAGE(C1407:C1410))</f>
        <v>84.837924999999998</v>
      </c>
      <c r="G1403" s="13">
        <f>MAX(AVERAGE(C1403:C1405),AVERAGE(C1404:C1406),AVERAGE(C1405:C1407),AVERAGE(C1406:C1408),AVERAGE(C1407:C1409),AVERAGE(C1408:C1410))</f>
        <v>97.227599999999995</v>
      </c>
      <c r="H1403" s="13">
        <f>MAX(AVERAGE(C1403:C1404),AVERAGE(C1404:C1405),AVERAGE(C1405:C1406),AVERAGE(C1406:C1407),AVERAGE(C1407:C1408),AVERAGE(C1408:C1409),AVERAGE(C1409:C1410))</f>
        <v>119.90430000000001</v>
      </c>
    </row>
    <row r="1404" spans="1:8" x14ac:dyDescent="0.35">
      <c r="A1404" s="14">
        <v>43761</v>
      </c>
      <c r="B1404" s="15">
        <v>13</v>
      </c>
      <c r="C1404" s="16">
        <v>36.696300000000001</v>
      </c>
      <c r="D1404" s="14">
        <v>43761</v>
      </c>
      <c r="E1404" s="15">
        <v>13</v>
      </c>
    </row>
    <row r="1405" spans="1:8" x14ac:dyDescent="0.35">
      <c r="A1405" s="14">
        <v>43761</v>
      </c>
      <c r="B1405" s="15">
        <v>14</v>
      </c>
      <c r="C1405" s="16">
        <v>41.0867</v>
      </c>
      <c r="D1405" s="14">
        <v>43761</v>
      </c>
      <c r="E1405" s="15">
        <v>14</v>
      </c>
      <c r="H1405" s="13"/>
    </row>
    <row r="1406" spans="1:8" x14ac:dyDescent="0.35">
      <c r="A1406" s="14">
        <v>43761</v>
      </c>
      <c r="B1406" s="15">
        <v>15</v>
      </c>
      <c r="C1406" s="16">
        <v>48.6785</v>
      </c>
      <c r="D1406" s="14">
        <v>43761</v>
      </c>
      <c r="E1406" s="15">
        <v>15</v>
      </c>
    </row>
    <row r="1407" spans="1:8" x14ac:dyDescent="0.35">
      <c r="A1407" s="14">
        <v>43761</v>
      </c>
      <c r="B1407" s="15">
        <v>16</v>
      </c>
      <c r="C1407" s="16">
        <v>47.668900000000001</v>
      </c>
      <c r="D1407" s="14">
        <v>43761</v>
      </c>
      <c r="E1407" s="15">
        <v>16</v>
      </c>
    </row>
    <row r="1408" spans="1:8" x14ac:dyDescent="0.35">
      <c r="A1408" s="14">
        <v>43761</v>
      </c>
      <c r="B1408" s="15">
        <v>17</v>
      </c>
      <c r="C1408" s="16">
        <v>51.874200000000002</v>
      </c>
      <c r="D1408" s="14">
        <v>43761</v>
      </c>
      <c r="E1408" s="15">
        <v>17</v>
      </c>
    </row>
    <row r="1409" spans="1:8" x14ac:dyDescent="0.35">
      <c r="A1409" s="14">
        <v>43761</v>
      </c>
      <c r="B1409" s="15">
        <v>18</v>
      </c>
      <c r="C1409" s="16">
        <v>76.559299999999993</v>
      </c>
      <c r="D1409" s="14">
        <v>43761</v>
      </c>
      <c r="E1409" s="15">
        <v>18</v>
      </c>
    </row>
    <row r="1410" spans="1:8" x14ac:dyDescent="0.35">
      <c r="A1410" s="14">
        <v>43761</v>
      </c>
      <c r="B1410" s="15">
        <v>19</v>
      </c>
      <c r="C1410" s="16">
        <v>163.24930000000001</v>
      </c>
      <c r="D1410" s="14">
        <v>43761</v>
      </c>
      <c r="E1410" s="15">
        <v>19</v>
      </c>
    </row>
    <row r="1411" spans="1:8" x14ac:dyDescent="0.35">
      <c r="A1411" s="14">
        <v>43762</v>
      </c>
      <c r="B1411" s="15">
        <v>12</v>
      </c>
      <c r="C1411" s="16">
        <v>36.6845</v>
      </c>
      <c r="D1411" s="14">
        <v>43762</v>
      </c>
      <c r="E1411" s="15">
        <v>12</v>
      </c>
      <c r="F1411" s="13">
        <f>MAX(AVERAGE(C1411:C1414),AVERAGE(C1412:C1415),AVERAGE(C1413:C1416),AVERAGE(C1414:C1417),AVERAGE(C1415:C1418))</f>
        <v>113.72042500000001</v>
      </c>
      <c r="G1411" s="13">
        <f>MAX(AVERAGE(C1411:C1413),AVERAGE(C1412:C1414),AVERAGE(C1413:C1415),AVERAGE(C1414:C1416),AVERAGE(C1415:C1417),AVERAGE(C1416:C1418))</f>
        <v>128.98236666666665</v>
      </c>
      <c r="H1411" s="13">
        <f>MAX(AVERAGE(C1411:C1412),AVERAGE(C1412:C1413),AVERAGE(C1413:C1414),AVERAGE(C1414:C1415),AVERAGE(C1415:C1416),AVERAGE(C1416:C1417),AVERAGE(C1417:C1418))</f>
        <v>158.14005</v>
      </c>
    </row>
    <row r="1412" spans="1:8" x14ac:dyDescent="0.35">
      <c r="A1412" s="14">
        <v>43762</v>
      </c>
      <c r="B1412" s="15">
        <v>13</v>
      </c>
      <c r="C1412" s="16">
        <v>39.622500000000002</v>
      </c>
      <c r="D1412" s="14">
        <v>43762</v>
      </c>
      <c r="E1412" s="15">
        <v>13</v>
      </c>
    </row>
    <row r="1413" spans="1:8" x14ac:dyDescent="0.35">
      <c r="A1413" s="14">
        <v>43762</v>
      </c>
      <c r="B1413" s="15">
        <v>14</v>
      </c>
      <c r="C1413" s="16">
        <v>46.526899999999998</v>
      </c>
      <c r="D1413" s="14">
        <v>43762</v>
      </c>
      <c r="E1413" s="15">
        <v>14</v>
      </c>
    </row>
    <row r="1414" spans="1:8" x14ac:dyDescent="0.35">
      <c r="A1414" s="14">
        <v>43762</v>
      </c>
      <c r="B1414" s="15">
        <v>15</v>
      </c>
      <c r="C1414" s="16">
        <v>59.894599999999997</v>
      </c>
      <c r="D1414" s="14">
        <v>43762</v>
      </c>
      <c r="E1414" s="15">
        <v>15</v>
      </c>
    </row>
    <row r="1415" spans="1:8" x14ac:dyDescent="0.35">
      <c r="A1415" s="14">
        <v>43762</v>
      </c>
      <c r="B1415" s="15">
        <v>16</v>
      </c>
      <c r="C1415" s="16">
        <v>67.934600000000003</v>
      </c>
      <c r="D1415" s="14">
        <v>43762</v>
      </c>
      <c r="E1415" s="15">
        <v>16</v>
      </c>
      <c r="H1415" s="13"/>
    </row>
    <row r="1416" spans="1:8" x14ac:dyDescent="0.35">
      <c r="A1416" s="14">
        <v>43762</v>
      </c>
      <c r="B1416" s="15">
        <v>17</v>
      </c>
      <c r="C1416" s="16">
        <v>70.667000000000002</v>
      </c>
      <c r="D1416" s="14">
        <v>43762</v>
      </c>
      <c r="E1416" s="15">
        <v>17</v>
      </c>
    </row>
    <row r="1417" spans="1:8" x14ac:dyDescent="0.35">
      <c r="A1417" s="14">
        <v>43762</v>
      </c>
      <c r="B1417" s="15">
        <v>18</v>
      </c>
      <c r="C1417" s="16">
        <v>117.33499999999999</v>
      </c>
      <c r="D1417" s="14">
        <v>43762</v>
      </c>
      <c r="E1417" s="15">
        <v>18</v>
      </c>
    </row>
    <row r="1418" spans="1:8" x14ac:dyDescent="0.35">
      <c r="A1418" s="14">
        <v>43762</v>
      </c>
      <c r="B1418" s="15">
        <v>19</v>
      </c>
      <c r="C1418" s="16">
        <v>198.9451</v>
      </c>
      <c r="D1418" s="14">
        <v>43762</v>
      </c>
      <c r="E1418" s="15">
        <v>19</v>
      </c>
    </row>
    <row r="1419" spans="1:8" x14ac:dyDescent="0.35">
      <c r="A1419" s="14">
        <v>43763</v>
      </c>
      <c r="B1419" s="15">
        <v>12</v>
      </c>
      <c r="C1419" s="16">
        <v>40.865400000000001</v>
      </c>
      <c r="D1419" s="14">
        <v>43763</v>
      </c>
      <c r="E1419" s="15">
        <v>12</v>
      </c>
      <c r="F1419" s="13">
        <f>MAX(AVERAGE(C1419:C1422),AVERAGE(C1420:C1423),AVERAGE(C1421:C1424),AVERAGE(C1422:C1425),AVERAGE(C1423:C1426))</f>
        <v>94.551924999999997</v>
      </c>
      <c r="G1419" s="13">
        <f>MAX(AVERAGE(C1419:C1421),AVERAGE(C1420:C1422),AVERAGE(C1421:C1423),AVERAGE(C1422:C1424),AVERAGE(C1423:C1425),AVERAGE(C1424:C1426))</f>
        <v>107.26103333333333</v>
      </c>
      <c r="H1419" s="13">
        <f>MAX(AVERAGE(C1419:C1420),AVERAGE(C1420:C1421),AVERAGE(C1421:C1422),AVERAGE(C1422:C1423),AVERAGE(C1423:C1424),AVERAGE(C1424:C1425),AVERAGE(C1425:C1426))</f>
        <v>127.85274999999999</v>
      </c>
    </row>
    <row r="1420" spans="1:8" x14ac:dyDescent="0.35">
      <c r="A1420" s="14">
        <v>43763</v>
      </c>
      <c r="B1420" s="15">
        <v>13</v>
      </c>
      <c r="C1420" s="16">
        <v>44.083300000000001</v>
      </c>
      <c r="D1420" s="14">
        <v>43763</v>
      </c>
      <c r="E1420" s="15">
        <v>13</v>
      </c>
    </row>
    <row r="1421" spans="1:8" x14ac:dyDescent="0.35">
      <c r="A1421" s="14">
        <v>43763</v>
      </c>
      <c r="B1421" s="15">
        <v>14</v>
      </c>
      <c r="C1421" s="16">
        <v>45.882800000000003</v>
      </c>
      <c r="D1421" s="14">
        <v>43763</v>
      </c>
      <c r="E1421" s="15">
        <v>14</v>
      </c>
    </row>
    <row r="1422" spans="1:8" x14ac:dyDescent="0.35">
      <c r="A1422" s="14">
        <v>43763</v>
      </c>
      <c r="B1422" s="15">
        <v>15</v>
      </c>
      <c r="C1422" s="16">
        <v>72.305700000000002</v>
      </c>
      <c r="D1422" s="14">
        <v>43763</v>
      </c>
      <c r="E1422" s="15">
        <v>15</v>
      </c>
    </row>
    <row r="1423" spans="1:8" x14ac:dyDescent="0.35">
      <c r="A1423" s="14">
        <v>43763</v>
      </c>
      <c r="B1423" s="15">
        <v>16</v>
      </c>
      <c r="C1423" s="16">
        <v>56.424599999999998</v>
      </c>
      <c r="D1423" s="14">
        <v>43763</v>
      </c>
      <c r="E1423" s="15">
        <v>16</v>
      </c>
    </row>
    <row r="1424" spans="1:8" x14ac:dyDescent="0.35">
      <c r="A1424" s="14">
        <v>43763</v>
      </c>
      <c r="B1424" s="15">
        <v>17</v>
      </c>
      <c r="C1424" s="16">
        <v>66.077600000000004</v>
      </c>
      <c r="D1424" s="14">
        <v>43763</v>
      </c>
      <c r="E1424" s="15">
        <v>17</v>
      </c>
    </row>
    <row r="1425" spans="1:8" x14ac:dyDescent="0.35">
      <c r="A1425" s="14">
        <v>43763</v>
      </c>
      <c r="B1425" s="15">
        <v>18</v>
      </c>
      <c r="C1425" s="16">
        <v>95.885499999999993</v>
      </c>
      <c r="D1425" s="14">
        <v>43763</v>
      </c>
      <c r="E1425" s="15">
        <v>18</v>
      </c>
      <c r="H1425" s="13"/>
    </row>
    <row r="1426" spans="1:8" x14ac:dyDescent="0.35">
      <c r="A1426" s="14">
        <v>43763</v>
      </c>
      <c r="B1426" s="15">
        <v>19</v>
      </c>
      <c r="C1426" s="16">
        <v>159.82</v>
      </c>
      <c r="D1426" s="14">
        <v>43763</v>
      </c>
      <c r="E1426" s="15">
        <v>19</v>
      </c>
    </row>
    <row r="1427" spans="1:8" x14ac:dyDescent="0.35">
      <c r="A1427" s="14">
        <v>43764</v>
      </c>
      <c r="B1427" s="15">
        <v>12</v>
      </c>
      <c r="C1427" s="16">
        <v>27.911999999999999</v>
      </c>
      <c r="D1427" s="14">
        <v>43764</v>
      </c>
      <c r="E1427" s="15">
        <v>12</v>
      </c>
      <c r="F1427" s="13">
        <f>MAX(AVERAGE(C1427:C1430),AVERAGE(C1428:C1431),AVERAGE(C1429:C1432),AVERAGE(C1430:C1433),AVERAGE(C1431:C1434))</f>
        <v>53.614775000000002</v>
      </c>
      <c r="G1427" s="13">
        <f>MAX(AVERAGE(C1427:C1429),AVERAGE(C1428:C1430),AVERAGE(C1429:C1431),AVERAGE(C1430:C1432),AVERAGE(C1431:C1433),AVERAGE(C1432:C1434))</f>
        <v>58.107266666666668</v>
      </c>
      <c r="H1427" s="13">
        <f>MAX(AVERAGE(C1427:C1428),AVERAGE(C1428:C1429),AVERAGE(C1429:C1430),AVERAGE(C1430:C1431),AVERAGE(C1431:C1432),AVERAGE(C1432:C1433),AVERAGE(C1433:C1434))</f>
        <v>64.695899999999995</v>
      </c>
    </row>
    <row r="1428" spans="1:8" x14ac:dyDescent="0.35">
      <c r="A1428" s="14">
        <v>43764</v>
      </c>
      <c r="B1428" s="15">
        <v>13</v>
      </c>
      <c r="C1428" s="16">
        <v>26.252199999999998</v>
      </c>
      <c r="D1428" s="14">
        <v>43764</v>
      </c>
      <c r="E1428" s="15">
        <v>13</v>
      </c>
    </row>
    <row r="1429" spans="1:8" x14ac:dyDescent="0.35">
      <c r="A1429" s="14">
        <v>43764</v>
      </c>
      <c r="B1429" s="15">
        <v>14</v>
      </c>
      <c r="C1429" s="16">
        <v>39.8446</v>
      </c>
      <c r="D1429" s="14">
        <v>43764</v>
      </c>
      <c r="E1429" s="15">
        <v>14</v>
      </c>
    </row>
    <row r="1430" spans="1:8" x14ac:dyDescent="0.35">
      <c r="A1430" s="14">
        <v>43764</v>
      </c>
      <c r="B1430" s="15">
        <v>15</v>
      </c>
      <c r="C1430" s="16">
        <v>38.918999999999997</v>
      </c>
      <c r="D1430" s="14">
        <v>43764</v>
      </c>
      <c r="E1430" s="15">
        <v>15</v>
      </c>
    </row>
    <row r="1431" spans="1:8" x14ac:dyDescent="0.35">
      <c r="A1431" s="14">
        <v>43764</v>
      </c>
      <c r="B1431" s="15">
        <v>16</v>
      </c>
      <c r="C1431" s="16">
        <v>40.137300000000003</v>
      </c>
      <c r="D1431" s="14">
        <v>43764</v>
      </c>
      <c r="E1431" s="15">
        <v>16</v>
      </c>
    </row>
    <row r="1432" spans="1:8" x14ac:dyDescent="0.35">
      <c r="A1432" s="14">
        <v>43764</v>
      </c>
      <c r="B1432" s="15">
        <v>17</v>
      </c>
      <c r="C1432" s="16">
        <v>44.93</v>
      </c>
      <c r="D1432" s="14">
        <v>43764</v>
      </c>
      <c r="E1432" s="15">
        <v>17</v>
      </c>
    </row>
    <row r="1433" spans="1:8" x14ac:dyDescent="0.35">
      <c r="A1433" s="14">
        <v>43764</v>
      </c>
      <c r="B1433" s="15">
        <v>18</v>
      </c>
      <c r="C1433" s="16">
        <v>54.542499999999997</v>
      </c>
      <c r="D1433" s="14">
        <v>43764</v>
      </c>
      <c r="E1433" s="15">
        <v>18</v>
      </c>
    </row>
    <row r="1434" spans="1:8" x14ac:dyDescent="0.35">
      <c r="A1434" s="14">
        <v>43764</v>
      </c>
      <c r="B1434" s="15">
        <v>19</v>
      </c>
      <c r="C1434" s="16">
        <v>74.849299999999999</v>
      </c>
      <c r="D1434" s="14">
        <v>43764</v>
      </c>
      <c r="E1434" s="15">
        <v>19</v>
      </c>
    </row>
    <row r="1435" spans="1:8" x14ac:dyDescent="0.35">
      <c r="A1435" s="14">
        <v>43765</v>
      </c>
      <c r="B1435" s="15">
        <v>12</v>
      </c>
      <c r="C1435" s="16">
        <v>7.4512999999999998</v>
      </c>
      <c r="D1435" s="14">
        <v>43765</v>
      </c>
      <c r="E1435" s="15">
        <v>12</v>
      </c>
      <c r="F1435" s="13">
        <f>MAX(AVERAGE(C1435:C1438),AVERAGE(C1436:C1439),AVERAGE(C1437:C1440),AVERAGE(C1438:C1441),AVERAGE(C1439:C1442))</f>
        <v>37.8645</v>
      </c>
      <c r="G1435" s="13">
        <f>MAX(AVERAGE(C1435:C1437),AVERAGE(C1436:C1438),AVERAGE(C1437:C1439),AVERAGE(C1438:C1440),AVERAGE(C1439:C1441),AVERAGE(C1440:C1442))</f>
        <v>42.401766666666667</v>
      </c>
      <c r="H1435" s="13">
        <f>MAX(AVERAGE(C1435:C1436),AVERAGE(C1436:C1437),AVERAGE(C1437:C1438),AVERAGE(C1438:C1439),AVERAGE(C1439:C1440),AVERAGE(C1440:C1441),AVERAGE(C1441:C1442))</f>
        <v>48.238900000000001</v>
      </c>
    </row>
    <row r="1436" spans="1:8" x14ac:dyDescent="0.35">
      <c r="A1436" s="14">
        <v>43765</v>
      </c>
      <c r="B1436" s="15">
        <v>13</v>
      </c>
      <c r="C1436" s="16">
        <v>9.9402000000000008</v>
      </c>
      <c r="D1436" s="14">
        <v>43765</v>
      </c>
      <c r="E1436" s="15">
        <v>13</v>
      </c>
    </row>
    <row r="1437" spans="1:8" x14ac:dyDescent="0.35">
      <c r="A1437" s="14">
        <v>43765</v>
      </c>
      <c r="B1437" s="15">
        <v>14</v>
      </c>
      <c r="C1437" s="16">
        <v>14.4785</v>
      </c>
      <c r="D1437" s="14">
        <v>43765</v>
      </c>
      <c r="E1437" s="15">
        <v>14</v>
      </c>
    </row>
    <row r="1438" spans="1:8" x14ac:dyDescent="0.35">
      <c r="A1438" s="14">
        <v>43765</v>
      </c>
      <c r="B1438" s="15">
        <v>15</v>
      </c>
      <c r="C1438" s="16">
        <v>15.4001</v>
      </c>
      <c r="D1438" s="14">
        <v>43765</v>
      </c>
      <c r="E1438" s="15">
        <v>15</v>
      </c>
    </row>
    <row r="1439" spans="1:8" x14ac:dyDescent="0.35">
      <c r="A1439" s="14">
        <v>43765</v>
      </c>
      <c r="B1439" s="15">
        <v>16</v>
      </c>
      <c r="C1439" s="16">
        <v>24.252700000000001</v>
      </c>
      <c r="D1439" s="14">
        <v>43765</v>
      </c>
      <c r="E1439" s="15">
        <v>16</v>
      </c>
    </row>
    <row r="1440" spans="1:8" x14ac:dyDescent="0.35">
      <c r="A1440" s="14">
        <v>43765</v>
      </c>
      <c r="B1440" s="15">
        <v>17</v>
      </c>
      <c r="C1440" s="16">
        <v>30.727499999999999</v>
      </c>
      <c r="D1440" s="14">
        <v>43765</v>
      </c>
      <c r="E1440" s="15">
        <v>17</v>
      </c>
    </row>
    <row r="1441" spans="1:8" x14ac:dyDescent="0.35">
      <c r="A1441" s="14">
        <v>43765</v>
      </c>
      <c r="B1441" s="15">
        <v>18</v>
      </c>
      <c r="C1441" s="16">
        <v>41.025599999999997</v>
      </c>
      <c r="D1441" s="14">
        <v>43765</v>
      </c>
      <c r="E1441" s="15">
        <v>18</v>
      </c>
    </row>
    <row r="1442" spans="1:8" x14ac:dyDescent="0.35">
      <c r="A1442" s="14">
        <v>43765</v>
      </c>
      <c r="B1442" s="15">
        <v>19</v>
      </c>
      <c r="C1442" s="16">
        <v>55.452199999999998</v>
      </c>
      <c r="D1442" s="14">
        <v>43765</v>
      </c>
      <c r="E1442" s="15">
        <v>19</v>
      </c>
    </row>
    <row r="1443" spans="1:8" x14ac:dyDescent="0.35">
      <c r="A1443" s="14">
        <v>43766</v>
      </c>
      <c r="B1443" s="15">
        <v>12</v>
      </c>
      <c r="C1443" s="16">
        <v>29.983000000000001</v>
      </c>
      <c r="D1443" s="14">
        <v>43766</v>
      </c>
      <c r="E1443" s="15">
        <v>12</v>
      </c>
      <c r="F1443" s="13">
        <f>MAX(AVERAGE(C1443:C1446),AVERAGE(C1444:C1447),AVERAGE(C1445:C1448),AVERAGE(C1446:C1449),AVERAGE(C1447:C1450))</f>
        <v>54.84545</v>
      </c>
      <c r="G1443" s="13">
        <f>MAX(AVERAGE(C1443:C1445),AVERAGE(C1444:C1446),AVERAGE(C1445:C1447),AVERAGE(C1446:C1448),AVERAGE(C1447:C1449),AVERAGE(C1448:C1450))</f>
        <v>58.37736666666666</v>
      </c>
      <c r="H1443" s="13">
        <f>MAX(AVERAGE(C1443:C1444),AVERAGE(C1444:C1445),AVERAGE(C1445:C1446),AVERAGE(C1446:C1447),AVERAGE(C1447:C1448),AVERAGE(C1448:C1449),AVERAGE(C1449:C1450))</f>
        <v>65.661599999999993</v>
      </c>
    </row>
    <row r="1444" spans="1:8" x14ac:dyDescent="0.35">
      <c r="A1444" s="14">
        <v>43766</v>
      </c>
      <c r="B1444" s="15">
        <v>13</v>
      </c>
      <c r="C1444" s="16">
        <v>38.023499999999999</v>
      </c>
      <c r="D1444" s="14">
        <v>43766</v>
      </c>
      <c r="E1444" s="15">
        <v>13</v>
      </c>
    </row>
    <row r="1445" spans="1:8" x14ac:dyDescent="0.35">
      <c r="A1445" s="14">
        <v>43766</v>
      </c>
      <c r="B1445" s="15">
        <v>14</v>
      </c>
      <c r="C1445" s="16">
        <v>34.6723</v>
      </c>
      <c r="D1445" s="14">
        <v>43766</v>
      </c>
      <c r="E1445" s="15">
        <v>14</v>
      </c>
    </row>
    <row r="1446" spans="1:8" x14ac:dyDescent="0.35">
      <c r="A1446" s="14">
        <v>43766</v>
      </c>
      <c r="B1446" s="15">
        <v>15</v>
      </c>
      <c r="C1446" s="16">
        <v>40.899900000000002</v>
      </c>
      <c r="D1446" s="14">
        <v>43766</v>
      </c>
      <c r="E1446" s="15">
        <v>15</v>
      </c>
    </row>
    <row r="1447" spans="1:8" x14ac:dyDescent="0.35">
      <c r="A1447" s="14">
        <v>43766</v>
      </c>
      <c r="B1447" s="15">
        <v>16</v>
      </c>
      <c r="C1447" s="16">
        <v>44.249699999999997</v>
      </c>
      <c r="D1447" s="14">
        <v>43766</v>
      </c>
      <c r="E1447" s="15">
        <v>16</v>
      </c>
    </row>
    <row r="1448" spans="1:8" x14ac:dyDescent="0.35">
      <c r="A1448" s="14">
        <v>43766</v>
      </c>
      <c r="B1448" s="15">
        <v>17</v>
      </c>
      <c r="C1448" s="16">
        <v>43.808900000000001</v>
      </c>
      <c r="D1448" s="14">
        <v>43766</v>
      </c>
      <c r="E1448" s="15">
        <v>17</v>
      </c>
    </row>
    <row r="1449" spans="1:8" x14ac:dyDescent="0.35">
      <c r="A1449" s="14">
        <v>43766</v>
      </c>
      <c r="B1449" s="15">
        <v>18</v>
      </c>
      <c r="C1449" s="16">
        <v>57.202199999999998</v>
      </c>
      <c r="D1449" s="14">
        <v>43766</v>
      </c>
      <c r="E1449" s="15">
        <v>18</v>
      </c>
    </row>
    <row r="1450" spans="1:8" x14ac:dyDescent="0.35">
      <c r="A1450" s="14">
        <v>43766</v>
      </c>
      <c r="B1450" s="15">
        <v>19</v>
      </c>
      <c r="C1450" s="16">
        <v>74.120999999999995</v>
      </c>
      <c r="D1450" s="14">
        <v>43766</v>
      </c>
      <c r="E1450" s="15">
        <v>19</v>
      </c>
    </row>
    <row r="1451" spans="1:8" x14ac:dyDescent="0.35">
      <c r="A1451" s="14">
        <v>43767</v>
      </c>
      <c r="B1451" s="15">
        <v>12</v>
      </c>
      <c r="C1451" s="16">
        <v>27.2987</v>
      </c>
      <c r="D1451" s="14">
        <v>43767</v>
      </c>
      <c r="E1451" s="15">
        <v>12</v>
      </c>
      <c r="F1451" s="13">
        <f>MAX(AVERAGE(C1451:C1454),AVERAGE(C1452:C1455),AVERAGE(C1453:C1456),AVERAGE(C1454:C1457),AVERAGE(C1455:C1458))</f>
        <v>56.640625</v>
      </c>
      <c r="G1451" s="13">
        <f>MAX(AVERAGE(C1451:C1453),AVERAGE(C1452:C1454),AVERAGE(C1453:C1455),AVERAGE(C1454:C1456),AVERAGE(C1455:C1457),AVERAGE(C1456:C1458))</f>
        <v>61.547466666666672</v>
      </c>
      <c r="H1451" s="13">
        <f>MAX(AVERAGE(C1451:C1452),AVERAGE(C1452:C1453),AVERAGE(C1453:C1454),AVERAGE(C1454:C1455),AVERAGE(C1455:C1456),AVERAGE(C1456:C1457),AVERAGE(C1457:C1458))</f>
        <v>71.034050000000008</v>
      </c>
    </row>
    <row r="1452" spans="1:8" x14ac:dyDescent="0.35">
      <c r="A1452" s="14">
        <v>43767</v>
      </c>
      <c r="B1452" s="15">
        <v>13</v>
      </c>
      <c r="C1452" s="16">
        <v>23.6723</v>
      </c>
      <c r="D1452" s="14">
        <v>43767</v>
      </c>
      <c r="E1452" s="15">
        <v>13</v>
      </c>
    </row>
    <row r="1453" spans="1:8" x14ac:dyDescent="0.35">
      <c r="A1453" s="14">
        <v>43767</v>
      </c>
      <c r="B1453" s="15">
        <v>14</v>
      </c>
      <c r="C1453" s="16">
        <v>25.515599999999999</v>
      </c>
      <c r="D1453" s="14">
        <v>43767</v>
      </c>
      <c r="E1453" s="15">
        <v>14</v>
      </c>
      <c r="H1453" s="13"/>
    </row>
    <row r="1454" spans="1:8" x14ac:dyDescent="0.35">
      <c r="A1454" s="14">
        <v>43767</v>
      </c>
      <c r="B1454" s="15">
        <v>15</v>
      </c>
      <c r="C1454" s="16">
        <v>38.564599999999999</v>
      </c>
      <c r="D1454" s="14">
        <v>43767</v>
      </c>
      <c r="E1454" s="15">
        <v>15</v>
      </c>
    </row>
    <row r="1455" spans="1:8" x14ac:dyDescent="0.35">
      <c r="A1455" s="14">
        <v>43767</v>
      </c>
      <c r="B1455" s="15">
        <v>16</v>
      </c>
      <c r="C1455" s="16">
        <v>41.920099999999998</v>
      </c>
      <c r="D1455" s="14">
        <v>43767</v>
      </c>
      <c r="E1455" s="15">
        <v>16</v>
      </c>
    </row>
    <row r="1456" spans="1:8" x14ac:dyDescent="0.35">
      <c r="A1456" s="14">
        <v>43767</v>
      </c>
      <c r="B1456" s="15">
        <v>17</v>
      </c>
      <c r="C1456" s="16">
        <v>42.574300000000001</v>
      </c>
      <c r="D1456" s="14">
        <v>43767</v>
      </c>
      <c r="E1456" s="15">
        <v>17</v>
      </c>
    </row>
    <row r="1457" spans="1:8" x14ac:dyDescent="0.35">
      <c r="A1457" s="14">
        <v>43767</v>
      </c>
      <c r="B1457" s="15">
        <v>18</v>
      </c>
      <c r="C1457" s="16">
        <v>69.532600000000002</v>
      </c>
      <c r="D1457" s="14">
        <v>43767</v>
      </c>
      <c r="E1457" s="15">
        <v>18</v>
      </c>
    </row>
    <row r="1458" spans="1:8" x14ac:dyDescent="0.35">
      <c r="A1458" s="14">
        <v>43767</v>
      </c>
      <c r="B1458" s="15">
        <v>19</v>
      </c>
      <c r="C1458" s="16">
        <v>72.535499999999999</v>
      </c>
      <c r="D1458" s="14">
        <v>43767</v>
      </c>
      <c r="E1458" s="15">
        <v>19</v>
      </c>
    </row>
    <row r="1459" spans="1:8" x14ac:dyDescent="0.35">
      <c r="A1459" s="14">
        <v>43768</v>
      </c>
      <c r="B1459" s="15">
        <v>12</v>
      </c>
      <c r="C1459" s="16">
        <v>24.173400000000001</v>
      </c>
      <c r="D1459" s="14">
        <v>43768</v>
      </c>
      <c r="E1459" s="15">
        <v>12</v>
      </c>
      <c r="F1459" s="13">
        <f>MAX(AVERAGE(C1459:C1462),AVERAGE(C1460:C1463),AVERAGE(C1461:C1464),AVERAGE(C1462:C1465),AVERAGE(C1463:C1466))</f>
        <v>54.061800000000005</v>
      </c>
      <c r="G1459" s="13">
        <f>MAX(AVERAGE(C1459:C1461),AVERAGE(C1460:C1462),AVERAGE(C1461:C1463),AVERAGE(C1462:C1464),AVERAGE(C1463:C1465),AVERAGE(C1464:C1466))</f>
        <v>59.883433333333336</v>
      </c>
      <c r="H1459" s="13">
        <f>MAX(AVERAGE(C1459:C1460),AVERAGE(C1460:C1461),AVERAGE(C1461:C1462),AVERAGE(C1462:C1463),AVERAGE(C1463:C1464),AVERAGE(C1464:C1465),AVERAGE(C1465:C1466))</f>
        <v>68.568749999999994</v>
      </c>
    </row>
    <row r="1460" spans="1:8" x14ac:dyDescent="0.35">
      <c r="A1460" s="14">
        <v>43768</v>
      </c>
      <c r="B1460" s="15">
        <v>13</v>
      </c>
      <c r="C1460" s="16">
        <v>28.3673</v>
      </c>
      <c r="D1460" s="14">
        <v>43768</v>
      </c>
      <c r="E1460" s="15">
        <v>13</v>
      </c>
    </row>
    <row r="1461" spans="1:8" x14ac:dyDescent="0.35">
      <c r="A1461" s="14">
        <v>43768</v>
      </c>
      <c r="B1461" s="15">
        <v>14</v>
      </c>
      <c r="C1461" s="16">
        <v>28.9892</v>
      </c>
      <c r="D1461" s="14">
        <v>43768</v>
      </c>
      <c r="E1461" s="15">
        <v>14</v>
      </c>
    </row>
    <row r="1462" spans="1:8" x14ac:dyDescent="0.35">
      <c r="A1462" s="14">
        <v>43768</v>
      </c>
      <c r="B1462" s="15">
        <v>15</v>
      </c>
      <c r="C1462" s="16">
        <v>42.149700000000003</v>
      </c>
      <c r="D1462" s="14">
        <v>43768</v>
      </c>
      <c r="E1462" s="15">
        <v>15</v>
      </c>
    </row>
    <row r="1463" spans="1:8" x14ac:dyDescent="0.35">
      <c r="A1463" s="14">
        <v>43768</v>
      </c>
      <c r="B1463" s="15">
        <v>16</v>
      </c>
      <c r="C1463" s="16">
        <v>36.596899999999998</v>
      </c>
      <c r="D1463" s="14">
        <v>43768</v>
      </c>
      <c r="E1463" s="15">
        <v>16</v>
      </c>
      <c r="H1463" s="13"/>
    </row>
    <row r="1464" spans="1:8" x14ac:dyDescent="0.35">
      <c r="A1464" s="14">
        <v>43768</v>
      </c>
      <c r="B1464" s="15">
        <v>17</v>
      </c>
      <c r="C1464" s="16">
        <v>42.512799999999999</v>
      </c>
      <c r="D1464" s="14">
        <v>43768</v>
      </c>
      <c r="E1464" s="15">
        <v>17</v>
      </c>
    </row>
    <row r="1465" spans="1:8" x14ac:dyDescent="0.35">
      <c r="A1465" s="14">
        <v>43768</v>
      </c>
      <c r="B1465" s="15">
        <v>18</v>
      </c>
      <c r="C1465" s="16">
        <v>63.374600000000001</v>
      </c>
      <c r="D1465" s="14">
        <v>43768</v>
      </c>
      <c r="E1465" s="15">
        <v>18</v>
      </c>
    </row>
    <row r="1466" spans="1:8" x14ac:dyDescent="0.35">
      <c r="A1466" s="14">
        <v>43768</v>
      </c>
      <c r="B1466" s="15">
        <v>19</v>
      </c>
      <c r="C1466" s="16">
        <v>73.762900000000002</v>
      </c>
      <c r="D1466" s="14">
        <v>43768</v>
      </c>
      <c r="E1466" s="15">
        <v>19</v>
      </c>
    </row>
    <row r="1467" spans="1:8" x14ac:dyDescent="0.35">
      <c r="A1467" s="14">
        <v>43769</v>
      </c>
      <c r="B1467" s="15">
        <v>12</v>
      </c>
      <c r="C1467" s="16">
        <v>29.0901</v>
      </c>
      <c r="D1467" s="14">
        <v>43769</v>
      </c>
      <c r="E1467" s="15">
        <v>12</v>
      </c>
      <c r="F1467" s="13">
        <f>MAX(AVERAGE(C1467:C1470),AVERAGE(C1468:C1471),AVERAGE(C1469:C1472),AVERAGE(C1470:C1473),AVERAGE(C1471:C1474))</f>
        <v>56.580624999999998</v>
      </c>
      <c r="G1467" s="13">
        <f>MAX(AVERAGE(C1467:C1469),AVERAGE(C1468:C1470),AVERAGE(C1469:C1471),AVERAGE(C1470:C1472),AVERAGE(C1471:C1473),AVERAGE(C1472:C1474))</f>
        <v>61.481466666666677</v>
      </c>
      <c r="H1467" s="13">
        <f>MAX(AVERAGE(C1467:C1468),AVERAGE(C1468:C1469),AVERAGE(C1469:C1470),AVERAGE(C1470:C1471),AVERAGE(C1471:C1472),AVERAGE(C1472:C1473),AVERAGE(C1473:C1474))</f>
        <v>69.747350000000012</v>
      </c>
    </row>
    <row r="1468" spans="1:8" x14ac:dyDescent="0.35">
      <c r="A1468" s="14">
        <v>43769</v>
      </c>
      <c r="B1468" s="15">
        <v>13</v>
      </c>
      <c r="C1468" s="16">
        <v>35.328499999999998</v>
      </c>
      <c r="D1468" s="14">
        <v>43769</v>
      </c>
      <c r="E1468" s="15">
        <v>13</v>
      </c>
    </row>
    <row r="1469" spans="1:8" x14ac:dyDescent="0.35">
      <c r="A1469" s="14">
        <v>43769</v>
      </c>
      <c r="B1469" s="15">
        <v>14</v>
      </c>
      <c r="C1469" s="16">
        <v>35.7181</v>
      </c>
      <c r="D1469" s="14">
        <v>43769</v>
      </c>
      <c r="E1469" s="15">
        <v>14</v>
      </c>
    </row>
    <row r="1470" spans="1:8" x14ac:dyDescent="0.35">
      <c r="A1470" s="14">
        <v>43769</v>
      </c>
      <c r="B1470" s="15">
        <v>15</v>
      </c>
      <c r="C1470" s="16">
        <v>37.319000000000003</v>
      </c>
      <c r="D1470" s="14">
        <v>43769</v>
      </c>
      <c r="E1470" s="15">
        <v>15</v>
      </c>
    </row>
    <row r="1471" spans="1:8" x14ac:dyDescent="0.35">
      <c r="A1471" s="14">
        <v>43769</v>
      </c>
      <c r="B1471" s="15">
        <v>16</v>
      </c>
      <c r="C1471" s="16">
        <v>41.878100000000003</v>
      </c>
      <c r="D1471" s="14">
        <v>43769</v>
      </c>
      <c r="E1471" s="15">
        <v>16</v>
      </c>
    </row>
    <row r="1472" spans="1:8" x14ac:dyDescent="0.35">
      <c r="A1472" s="14">
        <v>43769</v>
      </c>
      <c r="B1472" s="15">
        <v>17</v>
      </c>
      <c r="C1472" s="16">
        <v>44.9497</v>
      </c>
      <c r="D1472" s="14">
        <v>43769</v>
      </c>
      <c r="E1472" s="15">
        <v>17</v>
      </c>
    </row>
    <row r="1473" spans="1:8" x14ac:dyDescent="0.35">
      <c r="A1473" s="14">
        <v>43769</v>
      </c>
      <c r="B1473" s="15">
        <v>18</v>
      </c>
      <c r="C1473" s="16">
        <v>60.665300000000002</v>
      </c>
      <c r="D1473" s="14">
        <v>43769</v>
      </c>
      <c r="E1473" s="15">
        <v>18</v>
      </c>
      <c r="F1473" s="13"/>
      <c r="G1473" s="13"/>
      <c r="H1473" s="13"/>
    </row>
    <row r="1474" spans="1:8" x14ac:dyDescent="0.35">
      <c r="A1474" s="14">
        <v>43769</v>
      </c>
      <c r="B1474" s="15">
        <v>19</v>
      </c>
      <c r="C1474" s="16">
        <v>78.829400000000007</v>
      </c>
      <c r="D1474" s="14">
        <v>43769</v>
      </c>
      <c r="E1474" s="15">
        <v>19</v>
      </c>
    </row>
    <row r="1475" spans="1:8" x14ac:dyDescent="0.35">
      <c r="E1475" s="17"/>
      <c r="F1475" s="13"/>
      <c r="G1475" s="13"/>
      <c r="H1475" s="13"/>
    </row>
    <row r="1485" spans="1:8" x14ac:dyDescent="0.35">
      <c r="F1485" s="13"/>
      <c r="G1485" s="13"/>
      <c r="H1485" s="13"/>
    </row>
    <row r="1495" spans="6:8" x14ac:dyDescent="0.35">
      <c r="F1495" s="13"/>
      <c r="G1495" s="13"/>
      <c r="H1495" s="1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5"/>
  <sheetViews>
    <sheetView workbookViewId="0">
      <pane xSplit="1" topLeftCell="B1" activePane="topRight" state="frozen"/>
      <selection pane="topRight" activeCell="A2" sqref="A2:A7"/>
    </sheetView>
  </sheetViews>
  <sheetFormatPr defaultRowHeight="14.5" x14ac:dyDescent="0.35"/>
  <cols>
    <col min="1" max="1" width="10.7265625" style="6" bestFit="1" customWidth="1"/>
    <col min="2" max="2" width="15.26953125" style="6" customWidth="1"/>
    <col min="3" max="3" width="51.1796875" style="3" customWidth="1"/>
    <col min="4" max="4" width="51.1796875" style="6" customWidth="1"/>
    <col min="5" max="5" width="51.1796875" style="4" customWidth="1"/>
    <col min="6" max="6" width="15.1796875" bestFit="1" customWidth="1"/>
  </cols>
  <sheetData>
    <row r="1" spans="1:10" s="3" customFormat="1" x14ac:dyDescent="0.35">
      <c r="A1" s="6">
        <v>2019</v>
      </c>
      <c r="B1" s="5" t="s">
        <v>23</v>
      </c>
      <c r="C1" s="1" t="s">
        <v>26</v>
      </c>
      <c r="D1" s="5" t="s">
        <v>13</v>
      </c>
      <c r="E1" s="5" t="s">
        <v>12</v>
      </c>
      <c r="F1" s="1" t="s">
        <v>7</v>
      </c>
      <c r="G1" s="1"/>
      <c r="H1" s="1"/>
      <c r="I1" s="1"/>
      <c r="J1" s="1"/>
    </row>
    <row r="2" spans="1:10" s="6" customFormat="1" x14ac:dyDescent="0.35">
      <c r="A2" s="45">
        <v>43671</v>
      </c>
      <c r="B2" s="12">
        <v>80</v>
      </c>
      <c r="C2" s="12">
        <f>VLOOKUP(A2,'CBP Heat Rate 11-7'!A2:H1531,8,FALSE)</f>
        <v>81.847200000000001</v>
      </c>
      <c r="D2" s="6">
        <v>2</v>
      </c>
      <c r="E2" s="24">
        <v>0.34</v>
      </c>
      <c r="F2" s="12">
        <f>(C2-B2)*D2*E2</f>
        <v>1.2560960000000008</v>
      </c>
    </row>
    <row r="3" spans="1:10" s="6" customFormat="1" x14ac:dyDescent="0.35">
      <c r="A3" s="45">
        <v>43711</v>
      </c>
      <c r="B3" s="12">
        <v>80</v>
      </c>
      <c r="C3" s="12">
        <f>VLOOKUP(A3,'CBP Heat Rate 11-7'!A3:H1532,8,FALSE)</f>
        <v>81.177050000000008</v>
      </c>
      <c r="D3" s="6">
        <v>2</v>
      </c>
      <c r="E3" s="24">
        <v>0.41</v>
      </c>
      <c r="F3" s="12">
        <f t="shared" ref="F3:F7" si="0">(C3-B3)*D3*E3</f>
        <v>0.96518100000000684</v>
      </c>
    </row>
    <row r="4" spans="1:10" s="6" customFormat="1" x14ac:dyDescent="0.35">
      <c r="A4" s="45">
        <v>43731</v>
      </c>
      <c r="B4" s="12">
        <v>80</v>
      </c>
      <c r="C4" s="12">
        <f>VLOOKUP(A4,'CBP Heat Rate 11-7'!A4:H1533,6,FALSE)</f>
        <v>112.97992500000001</v>
      </c>
      <c r="D4" s="6">
        <v>4</v>
      </c>
      <c r="E4" s="24">
        <v>0.41</v>
      </c>
      <c r="F4" s="12">
        <f t="shared" si="0"/>
        <v>54.087077000000008</v>
      </c>
    </row>
    <row r="5" spans="1:10" x14ac:dyDescent="0.35">
      <c r="A5" s="45">
        <v>43733</v>
      </c>
      <c r="B5" s="12">
        <v>80</v>
      </c>
      <c r="C5" s="12">
        <f>VLOOKUP(A5,'CBP Heat Rate 11-7'!A5:H1534,8,FALSE)</f>
        <v>145.46535</v>
      </c>
      <c r="D5" s="6">
        <v>2</v>
      </c>
      <c r="E5" s="24">
        <v>0.41</v>
      </c>
      <c r="F5" s="12">
        <f t="shared" si="0"/>
        <v>53.681587</v>
      </c>
    </row>
    <row r="6" spans="1:10" s="6" customFormat="1" x14ac:dyDescent="0.35">
      <c r="A6" s="45">
        <v>43762</v>
      </c>
      <c r="B6" s="12">
        <v>80</v>
      </c>
      <c r="C6" s="12">
        <f>VLOOKUP(A6,'CBP Heat Rate 11-7'!A6:H1535,8,FALSE)</f>
        <v>158.14005</v>
      </c>
      <c r="D6" s="6">
        <v>2</v>
      </c>
      <c r="E6" s="24">
        <v>0.41</v>
      </c>
      <c r="F6" s="12">
        <f t="shared" si="0"/>
        <v>64.074840999999992</v>
      </c>
    </row>
    <row r="7" spans="1:10" s="6" customFormat="1" x14ac:dyDescent="0.35">
      <c r="A7" s="45">
        <v>43763</v>
      </c>
      <c r="B7" s="12">
        <v>80</v>
      </c>
      <c r="C7" s="12">
        <f>VLOOKUP(A7,'CBP Heat Rate 11-7'!A7:H1536,8,FALSE)</f>
        <v>127.85274999999999</v>
      </c>
      <c r="D7" s="6">
        <v>2</v>
      </c>
      <c r="E7" s="24">
        <v>0.41</v>
      </c>
      <c r="F7" s="12">
        <f t="shared" si="0"/>
        <v>39.239254999999986</v>
      </c>
    </row>
    <row r="8" spans="1:10" x14ac:dyDescent="0.35">
      <c r="A8" s="29"/>
      <c r="B8" s="12"/>
      <c r="C8" s="12"/>
      <c r="E8" s="24"/>
      <c r="F8" s="12"/>
    </row>
    <row r="9" spans="1:10" s="6" customFormat="1" x14ac:dyDescent="0.35">
      <c r="A9" s="29"/>
      <c r="B9" s="12"/>
      <c r="C9" s="12"/>
      <c r="E9" s="24"/>
      <c r="F9" s="12"/>
    </row>
    <row r="10" spans="1:10" x14ac:dyDescent="0.35">
      <c r="A10" s="29"/>
      <c r="B10" s="12"/>
      <c r="C10" s="12"/>
      <c r="E10" s="24"/>
      <c r="F10" s="12"/>
    </row>
    <row r="11" spans="1:10" s="6" customFormat="1" x14ac:dyDescent="0.35">
      <c r="A11" s="29"/>
      <c r="B11" s="12"/>
      <c r="C11" s="12"/>
      <c r="E11" s="24"/>
      <c r="F11" s="12"/>
    </row>
    <row r="12" spans="1:10" s="6" customFormat="1" x14ac:dyDescent="0.35">
      <c r="A12" s="29"/>
      <c r="B12" s="12"/>
      <c r="C12" s="12"/>
      <c r="E12" s="24"/>
      <c r="F12" s="12"/>
    </row>
    <row r="13" spans="1:10" s="6" customFormat="1" x14ac:dyDescent="0.35">
      <c r="A13" s="29"/>
      <c r="B13" s="12"/>
      <c r="C13" s="12"/>
      <c r="E13" s="24"/>
      <c r="F13" s="12"/>
    </row>
    <row r="14" spans="1:10" s="6" customFormat="1" x14ac:dyDescent="0.35">
      <c r="A14" s="29"/>
      <c r="B14" s="12"/>
      <c r="C14" s="12"/>
      <c r="E14" s="24"/>
      <c r="F14" s="12"/>
    </row>
    <row r="15" spans="1:10" s="6" customFormat="1" x14ac:dyDescent="0.35">
      <c r="A15" s="29"/>
      <c r="B15" s="12"/>
      <c r="C15" s="12"/>
      <c r="E15" s="24"/>
      <c r="F15" s="12"/>
    </row>
    <row r="16" spans="1:10" s="6" customFormat="1" x14ac:dyDescent="0.35">
      <c r="A16" s="29"/>
      <c r="B16" s="12"/>
      <c r="C16" s="12"/>
      <c r="E16" s="24"/>
      <c r="F16" s="12"/>
    </row>
    <row r="17" spans="1:6" s="6" customFormat="1" x14ac:dyDescent="0.35">
      <c r="A17" s="29"/>
      <c r="B17" s="12"/>
      <c r="C17" s="12"/>
      <c r="E17" s="24"/>
      <c r="F17" s="12"/>
    </row>
    <row r="18" spans="1:6" s="6" customFormat="1" x14ac:dyDescent="0.35">
      <c r="A18" s="29"/>
      <c r="B18" s="12"/>
      <c r="C18" s="12"/>
      <c r="E18" s="24"/>
      <c r="F18" s="12"/>
    </row>
    <row r="19" spans="1:6" s="6" customFormat="1" x14ac:dyDescent="0.35">
      <c r="A19" s="29"/>
      <c r="B19" s="12"/>
      <c r="C19" s="12"/>
      <c r="E19" s="24"/>
      <c r="F19" s="12"/>
    </row>
    <row r="20" spans="1:6" s="6" customFormat="1" x14ac:dyDescent="0.35">
      <c r="A20" s="29"/>
      <c r="B20" s="12"/>
      <c r="C20" s="12"/>
      <c r="E20" s="24"/>
      <c r="F20" s="12"/>
    </row>
    <row r="21" spans="1:6" x14ac:dyDescent="0.35">
      <c r="A21" s="29"/>
      <c r="B21" s="12"/>
      <c r="C21" s="12"/>
      <c r="E21" s="24"/>
      <c r="F21" s="12"/>
    </row>
    <row r="22" spans="1:6" x14ac:dyDescent="0.35">
      <c r="C22" s="12"/>
    </row>
    <row r="23" spans="1:6" x14ac:dyDescent="0.35">
      <c r="C23" s="12"/>
    </row>
    <row r="24" spans="1:6" s="25" customFormat="1" x14ac:dyDescent="0.35">
      <c r="C24" s="26"/>
    </row>
    <row r="25" spans="1:6" x14ac:dyDescent="0.35">
      <c r="C25" s="12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E43F77-E9DB-49C9-A249-9D26947838F5}">
  <dimension ref="A1:J29"/>
  <sheetViews>
    <sheetView workbookViewId="0">
      <pane xSplit="1" topLeftCell="B1" activePane="topRight" state="frozen"/>
      <selection pane="topRight" activeCell="C16" sqref="C15:C16"/>
    </sheetView>
  </sheetViews>
  <sheetFormatPr defaultColWidth="9.1796875" defaultRowHeight="14.5" x14ac:dyDescent="0.35"/>
  <cols>
    <col min="1" max="1" width="10.7265625" style="6" bestFit="1" customWidth="1"/>
    <col min="2" max="2" width="15.26953125" style="6" customWidth="1"/>
    <col min="3" max="5" width="51.1796875" style="6" customWidth="1"/>
    <col min="6" max="6" width="15.1796875" style="6" bestFit="1" customWidth="1"/>
    <col min="7" max="16384" width="9.1796875" style="6"/>
  </cols>
  <sheetData>
    <row r="1" spans="1:10" x14ac:dyDescent="0.35">
      <c r="A1" s="6">
        <v>2019</v>
      </c>
      <c r="B1" s="5" t="s">
        <v>23</v>
      </c>
      <c r="C1" s="5" t="s">
        <v>26</v>
      </c>
      <c r="D1" s="5" t="s">
        <v>13</v>
      </c>
      <c r="E1" s="5" t="s">
        <v>12</v>
      </c>
      <c r="F1" s="5" t="s">
        <v>7</v>
      </c>
      <c r="G1" s="5"/>
      <c r="H1" s="5"/>
      <c r="I1" s="5"/>
      <c r="J1" s="5"/>
    </row>
    <row r="2" spans="1:10" x14ac:dyDescent="0.35">
      <c r="A2" s="46">
        <v>43731</v>
      </c>
      <c r="B2" s="12">
        <v>95</v>
      </c>
      <c r="C2" s="12">
        <f>VLOOKUP(A2,'CBP Heat Rate 11-7'!A2:H1531,7,FALSE)</f>
        <v>123.47266666666667</v>
      </c>
      <c r="D2" s="6">
        <v>3</v>
      </c>
      <c r="E2" s="24">
        <v>1.25</v>
      </c>
      <c r="F2" s="12">
        <f>(C2-B2)*D2*E2</f>
        <v>106.77250000000001</v>
      </c>
    </row>
    <row r="3" spans="1:10" x14ac:dyDescent="0.35">
      <c r="A3" s="46">
        <v>43762</v>
      </c>
      <c r="B3" s="12">
        <v>95</v>
      </c>
      <c r="C3" s="12">
        <f>VLOOKUP(A3,'CBP Heat Rate 11-7'!A3:H1532,8,FALSE)</f>
        <v>158.14005</v>
      </c>
      <c r="D3" s="6">
        <v>2</v>
      </c>
      <c r="E3" s="24">
        <v>1.23</v>
      </c>
      <c r="F3" s="12">
        <f t="shared" ref="F3:F4" si="0">(C3-B3)*D3*E3</f>
        <v>155.324523</v>
      </c>
    </row>
    <row r="4" spans="1:10" x14ac:dyDescent="0.35">
      <c r="A4" s="46">
        <v>43763</v>
      </c>
      <c r="B4" s="12">
        <v>95</v>
      </c>
      <c r="C4" s="12">
        <f>VLOOKUP(A4,'CBP Heat Rate 11-7'!A4:H1533,8,FALSE)</f>
        <v>127.85274999999999</v>
      </c>
      <c r="D4" s="6">
        <v>2</v>
      </c>
      <c r="E4" s="24">
        <v>1.23</v>
      </c>
      <c r="F4" s="12">
        <f t="shared" si="0"/>
        <v>80.817764999999966</v>
      </c>
    </row>
    <row r="5" spans="1:10" x14ac:dyDescent="0.35">
      <c r="A5" s="19"/>
      <c r="B5" s="12"/>
      <c r="C5" s="12"/>
      <c r="E5" s="27"/>
      <c r="F5" s="12"/>
    </row>
    <row r="6" spans="1:10" x14ac:dyDescent="0.35">
      <c r="A6" s="19"/>
      <c r="B6" s="12"/>
      <c r="C6" s="12"/>
      <c r="E6" s="27"/>
      <c r="F6" s="12"/>
    </row>
    <row r="7" spans="1:10" x14ac:dyDescent="0.35">
      <c r="A7" s="19"/>
      <c r="B7" s="12"/>
      <c r="C7" s="12"/>
      <c r="E7" s="27"/>
      <c r="F7" s="12"/>
    </row>
    <row r="8" spans="1:10" x14ac:dyDescent="0.35">
      <c r="A8" s="19"/>
      <c r="B8" s="12"/>
      <c r="C8" s="12"/>
      <c r="E8" s="27"/>
      <c r="F8" s="12"/>
    </row>
    <row r="9" spans="1:10" x14ac:dyDescent="0.35">
      <c r="A9" s="19"/>
      <c r="B9" s="12"/>
      <c r="C9" s="12"/>
      <c r="E9" s="27"/>
      <c r="F9" s="12"/>
    </row>
    <row r="10" spans="1:10" x14ac:dyDescent="0.35">
      <c r="A10" s="19"/>
      <c r="B10" s="12"/>
      <c r="C10" s="12"/>
      <c r="E10" s="27"/>
      <c r="F10" s="12"/>
    </row>
    <row r="11" spans="1:10" x14ac:dyDescent="0.35">
      <c r="A11" s="19"/>
      <c r="B11" s="12"/>
      <c r="C11" s="12"/>
      <c r="E11" s="27"/>
      <c r="F11" s="12"/>
    </row>
    <row r="12" spans="1:10" x14ac:dyDescent="0.35">
      <c r="A12" s="19"/>
      <c r="B12" s="12"/>
      <c r="C12" s="12"/>
      <c r="E12" s="27"/>
      <c r="F12" s="12"/>
    </row>
    <row r="13" spans="1:10" x14ac:dyDescent="0.35">
      <c r="A13" s="19"/>
      <c r="B13" s="12"/>
      <c r="C13" s="12"/>
      <c r="E13" s="27"/>
      <c r="F13" s="12"/>
    </row>
    <row r="14" spans="1:10" x14ac:dyDescent="0.35">
      <c r="A14" s="19"/>
      <c r="B14" s="12"/>
      <c r="C14" s="12"/>
      <c r="E14" s="27"/>
      <c r="F14" s="12"/>
    </row>
    <row r="15" spans="1:10" x14ac:dyDescent="0.35">
      <c r="A15" s="19"/>
      <c r="B15" s="12"/>
      <c r="C15" s="12"/>
      <c r="E15" s="27"/>
      <c r="F15" s="12"/>
    </row>
    <row r="16" spans="1:10" x14ac:dyDescent="0.35">
      <c r="A16" s="19"/>
      <c r="B16" s="12"/>
      <c r="C16" s="12"/>
      <c r="E16" s="27"/>
      <c r="F16" s="12"/>
    </row>
    <row r="17" spans="1:6" x14ac:dyDescent="0.35">
      <c r="A17" s="19"/>
      <c r="B17" s="12"/>
      <c r="C17" s="12"/>
      <c r="E17" s="27"/>
      <c r="F17" s="12"/>
    </row>
    <row r="18" spans="1:6" x14ac:dyDescent="0.35">
      <c r="A18" s="19"/>
      <c r="B18" s="12"/>
      <c r="C18" s="12"/>
      <c r="E18" s="27"/>
      <c r="F18" s="12"/>
    </row>
    <row r="19" spans="1:6" x14ac:dyDescent="0.35">
      <c r="A19" s="19"/>
      <c r="B19" s="12"/>
      <c r="C19" s="12"/>
      <c r="E19" s="27"/>
      <c r="F19" s="12"/>
    </row>
    <row r="20" spans="1:6" x14ac:dyDescent="0.35">
      <c r="A20" s="19"/>
      <c r="B20" s="12"/>
      <c r="C20" s="12"/>
      <c r="E20" s="27"/>
      <c r="F20" s="12"/>
    </row>
    <row r="21" spans="1:6" x14ac:dyDescent="0.35">
      <c r="A21" s="19"/>
      <c r="B21" s="12"/>
      <c r="C21" s="12"/>
      <c r="E21" s="27"/>
      <c r="F21" s="12"/>
    </row>
    <row r="22" spans="1:6" x14ac:dyDescent="0.35">
      <c r="A22" s="19"/>
      <c r="B22" s="12"/>
      <c r="C22" s="12"/>
      <c r="E22" s="27"/>
      <c r="F22" s="12"/>
    </row>
    <row r="23" spans="1:6" x14ac:dyDescent="0.35">
      <c r="A23" s="19"/>
      <c r="B23" s="12"/>
      <c r="C23" s="12"/>
      <c r="E23" s="27"/>
      <c r="F23" s="12"/>
    </row>
    <row r="24" spans="1:6" x14ac:dyDescent="0.35">
      <c r="A24" s="19"/>
      <c r="B24" s="12"/>
      <c r="C24" s="12"/>
      <c r="E24" s="27"/>
      <c r="F24" s="12"/>
    </row>
    <row r="25" spans="1:6" x14ac:dyDescent="0.35">
      <c r="A25" s="19"/>
      <c r="B25" s="12"/>
      <c r="C25" s="12"/>
      <c r="E25" s="27"/>
      <c r="F25" s="12"/>
    </row>
    <row r="26" spans="1:6" x14ac:dyDescent="0.35">
      <c r="A26" s="19"/>
      <c r="B26" s="12"/>
      <c r="C26" s="12"/>
      <c r="E26" s="27"/>
      <c r="F26" s="12"/>
    </row>
    <row r="27" spans="1:6" x14ac:dyDescent="0.35">
      <c r="A27" s="19"/>
      <c r="B27" s="12"/>
      <c r="C27" s="12"/>
      <c r="E27" s="27"/>
      <c r="F27" s="12"/>
    </row>
    <row r="28" spans="1:6" x14ac:dyDescent="0.35">
      <c r="A28" s="19"/>
      <c r="B28" s="12"/>
      <c r="C28" s="12"/>
      <c r="E28" s="27"/>
      <c r="F28" s="12"/>
    </row>
    <row r="29" spans="1:6" x14ac:dyDescent="0.35">
      <c r="E29" s="28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1CBDB0-D61F-43F9-B5E3-1E79C51DDF38}">
  <dimension ref="A1:H1505"/>
  <sheetViews>
    <sheetView zoomScale="80" zoomScaleNormal="80" workbookViewId="0">
      <pane xSplit="2" topLeftCell="C1" activePane="topRight" state="frozen"/>
      <selection pane="topRight" sqref="A1:XFD1048576"/>
    </sheetView>
  </sheetViews>
  <sheetFormatPr defaultColWidth="9.1796875" defaultRowHeight="14.5" x14ac:dyDescent="0.35"/>
  <cols>
    <col min="1" max="1" width="11.54296875" style="6" bestFit="1" customWidth="1"/>
    <col min="2" max="2" width="16" style="6" bestFit="1" customWidth="1"/>
    <col min="3" max="3" width="62.26953125" style="6" bestFit="1" customWidth="1"/>
    <col min="4" max="4" width="11.54296875" style="6" bestFit="1" customWidth="1"/>
    <col min="5" max="5" width="9.1796875" style="6"/>
    <col min="6" max="6" width="24.453125" style="6" bestFit="1" customWidth="1"/>
    <col min="7" max="7" width="21.453125" style="6" customWidth="1"/>
    <col min="8" max="8" width="23.453125" style="6" bestFit="1" customWidth="1"/>
    <col min="9" max="16384" width="9.1796875" style="6"/>
  </cols>
  <sheetData>
    <row r="1" spans="1:8" x14ac:dyDescent="0.35">
      <c r="H1" s="5"/>
    </row>
    <row r="2" spans="1:8" x14ac:dyDescent="0.35">
      <c r="A2" s="6" t="s">
        <v>17</v>
      </c>
      <c r="B2" s="18" t="s">
        <v>22</v>
      </c>
      <c r="C2" s="18" t="s">
        <v>24</v>
      </c>
      <c r="D2" s="6" t="s">
        <v>19</v>
      </c>
      <c r="E2" s="6" t="s">
        <v>20</v>
      </c>
      <c r="F2" s="6" t="s">
        <v>37</v>
      </c>
      <c r="G2" s="6" t="s">
        <v>41</v>
      </c>
      <c r="H2" s="6" t="s">
        <v>38</v>
      </c>
    </row>
    <row r="3" spans="1:8" x14ac:dyDescent="0.35">
      <c r="A3" s="14">
        <v>43586</v>
      </c>
      <c r="B3" s="15">
        <v>14</v>
      </c>
      <c r="C3" s="16">
        <v>31.533000000000001</v>
      </c>
      <c r="D3" s="14">
        <v>43586</v>
      </c>
      <c r="E3" s="15">
        <v>14</v>
      </c>
      <c r="F3" s="13">
        <f>MAX(AVERAGE(C3:C6),AVERAGE(C4:C7),AVERAGE(C5:C8),AVERAGE(C6:C9),AVERAGE(C7:C10))</f>
        <v>56.391200000000005</v>
      </c>
      <c r="G3" s="13">
        <f>MAX(AVERAGE(C3:C5),AVERAGE(C4:C6),AVERAGE(C5:C7),AVERAGE(C6:C8),AVERAGE(C7:C9),AVERAGE(C8:C10))</f>
        <v>63.284333333333336</v>
      </c>
      <c r="H3" s="13">
        <f>MAX(AVERAGE(C3:C4),AVERAGE(C4:C5),AVERAGE(C5:C6),AVERAGE(C6:C7),AVERAGE(C7:C8),AVERAGE(C8:C9),AVERAGE(C9:C10))</f>
        <v>67.889749999999992</v>
      </c>
    </row>
    <row r="4" spans="1:8" x14ac:dyDescent="0.35">
      <c r="A4" s="14">
        <v>43586</v>
      </c>
      <c r="B4" s="15">
        <v>15</v>
      </c>
      <c r="C4" s="16">
        <v>31.001200000000001</v>
      </c>
      <c r="D4" s="14">
        <v>43586</v>
      </c>
      <c r="E4" s="15">
        <v>15</v>
      </c>
    </row>
    <row r="5" spans="1:8" x14ac:dyDescent="0.35">
      <c r="A5" s="14">
        <v>43586</v>
      </c>
      <c r="B5" s="15">
        <v>16</v>
      </c>
      <c r="C5" s="16">
        <v>34.745600000000003</v>
      </c>
      <c r="D5" s="14">
        <v>43586</v>
      </c>
      <c r="E5" s="15">
        <v>16</v>
      </c>
    </row>
    <row r="6" spans="1:8" x14ac:dyDescent="0.35">
      <c r="A6" s="14">
        <v>43586</v>
      </c>
      <c r="B6" s="15">
        <v>17</v>
      </c>
      <c r="C6" s="16">
        <v>38.1066</v>
      </c>
      <c r="D6" s="14">
        <v>43586</v>
      </c>
      <c r="E6" s="15">
        <v>17</v>
      </c>
    </row>
    <row r="7" spans="1:8" x14ac:dyDescent="0.35">
      <c r="A7" s="14">
        <v>43586</v>
      </c>
      <c r="B7" s="15">
        <v>18</v>
      </c>
      <c r="C7" s="16">
        <v>35.711799999999997</v>
      </c>
      <c r="D7" s="14">
        <v>43586</v>
      </c>
      <c r="E7" s="15">
        <v>18</v>
      </c>
    </row>
    <row r="8" spans="1:8" x14ac:dyDescent="0.35">
      <c r="A8" s="14">
        <v>43586</v>
      </c>
      <c r="B8" s="15">
        <v>19</v>
      </c>
      <c r="C8" s="16">
        <v>54.073500000000003</v>
      </c>
      <c r="D8" s="14">
        <v>43586</v>
      </c>
      <c r="E8" s="15">
        <v>19</v>
      </c>
    </row>
    <row r="9" spans="1:8" x14ac:dyDescent="0.35">
      <c r="A9" s="14">
        <v>43586</v>
      </c>
      <c r="B9" s="15">
        <v>20</v>
      </c>
      <c r="C9" s="16">
        <v>69.220500000000001</v>
      </c>
      <c r="D9" s="14">
        <v>43586</v>
      </c>
      <c r="E9" s="15">
        <v>20</v>
      </c>
    </row>
    <row r="10" spans="1:8" x14ac:dyDescent="0.35">
      <c r="A10" s="14">
        <v>43586</v>
      </c>
      <c r="B10" s="15">
        <v>21</v>
      </c>
      <c r="C10" s="16">
        <v>66.558999999999997</v>
      </c>
      <c r="D10" s="14">
        <v>43586</v>
      </c>
      <c r="E10" s="15">
        <v>21</v>
      </c>
    </row>
    <row r="11" spans="1:8" x14ac:dyDescent="0.35">
      <c r="A11" s="14">
        <v>43587</v>
      </c>
      <c r="B11" s="15">
        <v>14</v>
      </c>
      <c r="C11" s="16">
        <v>31.318100000000001</v>
      </c>
      <c r="D11" s="14">
        <v>43587</v>
      </c>
      <c r="E11" s="15">
        <v>14</v>
      </c>
      <c r="F11" s="13">
        <f>MAX(AVERAGE(C11:C14),AVERAGE(C12:C15),AVERAGE(C13:C16),AVERAGE(C14:C17),AVERAGE(C15:C18))</f>
        <v>49.982075000000002</v>
      </c>
      <c r="G11" s="13">
        <f>MAX(AVERAGE(C11:C13),AVERAGE(C12:C14),AVERAGE(C13:C15),AVERAGE(C14:C16),AVERAGE(C15:C17),AVERAGE(C16:C18))</f>
        <v>55.446933333333334</v>
      </c>
      <c r="H11" s="13">
        <f>MAX(AVERAGE(C11:C12),AVERAGE(C12:C13),AVERAGE(C13:C14),AVERAGE(C14:C15),AVERAGE(C15:C16),AVERAGE(C16:C17),AVERAGE(C17:C18))</f>
        <v>57.884050000000002</v>
      </c>
    </row>
    <row r="12" spans="1:8" x14ac:dyDescent="0.35">
      <c r="A12" s="14">
        <v>43587</v>
      </c>
      <c r="B12" s="15">
        <v>15</v>
      </c>
      <c r="C12" s="16">
        <v>32.321800000000003</v>
      </c>
      <c r="D12" s="14">
        <v>43587</v>
      </c>
      <c r="E12" s="15">
        <v>15</v>
      </c>
    </row>
    <row r="13" spans="1:8" x14ac:dyDescent="0.35">
      <c r="A13" s="14">
        <v>43587</v>
      </c>
      <c r="B13" s="15">
        <v>16</v>
      </c>
      <c r="C13" s="16">
        <v>34.059199999999997</v>
      </c>
      <c r="D13" s="14">
        <v>43587</v>
      </c>
      <c r="E13" s="15">
        <v>16</v>
      </c>
      <c r="H13" s="13"/>
    </row>
    <row r="14" spans="1:8" x14ac:dyDescent="0.35">
      <c r="A14" s="14">
        <v>43587</v>
      </c>
      <c r="B14" s="15">
        <v>17</v>
      </c>
      <c r="C14" s="16">
        <v>29.181000000000001</v>
      </c>
      <c r="D14" s="14">
        <v>43587</v>
      </c>
      <c r="E14" s="15">
        <v>17</v>
      </c>
    </row>
    <row r="15" spans="1:8" x14ac:dyDescent="0.35">
      <c r="A15" s="14">
        <v>43587</v>
      </c>
      <c r="B15" s="15">
        <v>18</v>
      </c>
      <c r="C15" s="16">
        <v>33.587499999999999</v>
      </c>
      <c r="D15" s="14">
        <v>43587</v>
      </c>
      <c r="E15" s="15">
        <v>18</v>
      </c>
    </row>
    <row r="16" spans="1:8" x14ac:dyDescent="0.35">
      <c r="A16" s="14">
        <v>43587</v>
      </c>
      <c r="B16" s="15">
        <v>19</v>
      </c>
      <c r="C16" s="16">
        <v>50.572699999999998</v>
      </c>
      <c r="D16" s="14">
        <v>43587</v>
      </c>
      <c r="E16" s="15">
        <v>19</v>
      </c>
    </row>
    <row r="17" spans="1:8" x14ac:dyDescent="0.35">
      <c r="A17" s="14">
        <v>43587</v>
      </c>
      <c r="B17" s="15">
        <v>20</v>
      </c>
      <c r="C17" s="16">
        <v>56.818600000000004</v>
      </c>
      <c r="D17" s="14">
        <v>43587</v>
      </c>
      <c r="E17" s="15">
        <v>20</v>
      </c>
    </row>
    <row r="18" spans="1:8" x14ac:dyDescent="0.35">
      <c r="A18" s="14">
        <v>43587</v>
      </c>
      <c r="B18" s="15">
        <v>21</v>
      </c>
      <c r="C18" s="16">
        <v>58.9495</v>
      </c>
      <c r="D18" s="14">
        <v>43587</v>
      </c>
      <c r="E18" s="15">
        <v>21</v>
      </c>
    </row>
    <row r="19" spans="1:8" x14ac:dyDescent="0.35">
      <c r="A19" s="14">
        <v>43588</v>
      </c>
      <c r="B19" s="15">
        <v>14</v>
      </c>
      <c r="C19" s="16">
        <v>26.615400000000001</v>
      </c>
      <c r="D19" s="14">
        <v>43588</v>
      </c>
      <c r="E19" s="15">
        <v>14</v>
      </c>
      <c r="F19" s="13">
        <f>MAX(AVERAGE(C19:C22),AVERAGE(C20:C23),AVERAGE(C21:C24),AVERAGE(C22:C25),AVERAGE(C23:C26))</f>
        <v>43.779150000000001</v>
      </c>
      <c r="G19" s="13">
        <f>MAX(AVERAGE(C19:C21),AVERAGE(C20:C22),AVERAGE(C21:C23),AVERAGE(C22:C24),AVERAGE(C23:C25),AVERAGE(C24:C26))</f>
        <v>49.593066666666665</v>
      </c>
      <c r="H19" s="13">
        <f>MAX(AVERAGE(C19:C20),AVERAGE(C20:C21),AVERAGE(C21:C22),AVERAGE(C22:C23),AVERAGE(C23:C24),AVERAGE(C24:C25),AVERAGE(C25:C26))</f>
        <v>55.142849999999996</v>
      </c>
    </row>
    <row r="20" spans="1:8" x14ac:dyDescent="0.35">
      <c r="A20" s="14">
        <v>43588</v>
      </c>
      <c r="B20" s="15">
        <v>15</v>
      </c>
      <c r="C20" s="16">
        <v>29.024100000000001</v>
      </c>
      <c r="D20" s="14">
        <v>43588</v>
      </c>
      <c r="E20" s="15">
        <v>15</v>
      </c>
    </row>
    <row r="21" spans="1:8" x14ac:dyDescent="0.35">
      <c r="A21" s="14">
        <v>43588</v>
      </c>
      <c r="B21" s="15">
        <v>16</v>
      </c>
      <c r="C21" s="16">
        <v>20.030200000000001</v>
      </c>
      <c r="D21" s="14">
        <v>43588</v>
      </c>
      <c r="E21" s="15">
        <v>16</v>
      </c>
    </row>
    <row r="22" spans="1:8" x14ac:dyDescent="0.35">
      <c r="A22" s="14">
        <v>43588</v>
      </c>
      <c r="B22" s="15">
        <v>17</v>
      </c>
      <c r="C22" s="16">
        <v>23.421399999999998</v>
      </c>
      <c r="D22" s="14">
        <v>43588</v>
      </c>
      <c r="E22" s="15">
        <v>17</v>
      </c>
    </row>
    <row r="23" spans="1:8" x14ac:dyDescent="0.35">
      <c r="A23" s="14">
        <v>43588</v>
      </c>
      <c r="B23" s="15">
        <v>18</v>
      </c>
      <c r="C23" s="16">
        <v>26.337399999999999</v>
      </c>
      <c r="D23" s="14">
        <v>43588</v>
      </c>
      <c r="E23" s="15">
        <v>18</v>
      </c>
      <c r="H23" s="13"/>
    </row>
    <row r="24" spans="1:8" x14ac:dyDescent="0.35">
      <c r="A24" s="14">
        <v>43588</v>
      </c>
      <c r="B24" s="15">
        <v>19</v>
      </c>
      <c r="C24" s="16">
        <v>38.493499999999997</v>
      </c>
      <c r="D24" s="14">
        <v>43588</v>
      </c>
      <c r="E24" s="15">
        <v>19</v>
      </c>
    </row>
    <row r="25" spans="1:8" x14ac:dyDescent="0.35">
      <c r="A25" s="14">
        <v>43588</v>
      </c>
      <c r="B25" s="15">
        <v>20</v>
      </c>
      <c r="C25" s="16">
        <v>51.273600000000002</v>
      </c>
      <c r="D25" s="14">
        <v>43588</v>
      </c>
      <c r="E25" s="15">
        <v>20</v>
      </c>
    </row>
    <row r="26" spans="1:8" x14ac:dyDescent="0.35">
      <c r="A26" s="14">
        <v>43588</v>
      </c>
      <c r="B26" s="15">
        <v>21</v>
      </c>
      <c r="C26" s="16">
        <v>59.012099999999997</v>
      </c>
      <c r="D26" s="14">
        <v>43588</v>
      </c>
      <c r="E26" s="15">
        <v>21</v>
      </c>
    </row>
    <row r="27" spans="1:8" x14ac:dyDescent="0.35">
      <c r="A27" s="14">
        <v>43589</v>
      </c>
      <c r="B27" s="15">
        <v>14</v>
      </c>
      <c r="C27" s="16">
        <v>0.92479999999999996</v>
      </c>
      <c r="D27" s="14">
        <v>43589</v>
      </c>
      <c r="E27" s="15">
        <v>14</v>
      </c>
      <c r="F27" s="13">
        <f>MAX(AVERAGE(C27:C30),AVERAGE(C28:C31),AVERAGE(C29:C32),AVERAGE(C30:C33),AVERAGE(C31:C34))</f>
        <v>34.229974999999996</v>
      </c>
      <c r="G27" s="13">
        <f>MAX(AVERAGE(C27:C29),AVERAGE(C28:C30),AVERAGE(C29:C31),AVERAGE(C30:C32),AVERAGE(C31:C33),AVERAGE(C32:C34))</f>
        <v>41.361499999999999</v>
      </c>
      <c r="H27" s="13">
        <f>MAX(AVERAGE(C27:C28),AVERAGE(C28:C29),AVERAGE(C29:C30),AVERAGE(C30:C31),AVERAGE(C31:C32),AVERAGE(C32:C33),AVERAGE(C33:C34))</f>
        <v>47.836100000000002</v>
      </c>
    </row>
    <row r="28" spans="1:8" x14ac:dyDescent="0.35">
      <c r="A28" s="14">
        <v>43589</v>
      </c>
      <c r="B28" s="15">
        <v>15</v>
      </c>
      <c r="C28" s="16">
        <v>3.6619999999999999</v>
      </c>
      <c r="D28" s="14">
        <v>43589</v>
      </c>
      <c r="E28" s="15">
        <v>15</v>
      </c>
    </row>
    <row r="29" spans="1:8" x14ac:dyDescent="0.35">
      <c r="A29" s="14">
        <v>43589</v>
      </c>
      <c r="B29" s="15">
        <v>16</v>
      </c>
      <c r="C29" s="16">
        <v>8.7797999999999998</v>
      </c>
      <c r="D29" s="14">
        <v>43589</v>
      </c>
      <c r="E29" s="15">
        <v>16</v>
      </c>
    </row>
    <row r="30" spans="1:8" x14ac:dyDescent="0.35">
      <c r="A30" s="14">
        <v>43589</v>
      </c>
      <c r="B30" s="15">
        <v>17</v>
      </c>
      <c r="C30" s="16">
        <v>8.4003999999999994</v>
      </c>
      <c r="D30" s="14">
        <v>43589</v>
      </c>
      <c r="E30" s="15">
        <v>17</v>
      </c>
    </row>
    <row r="31" spans="1:8" x14ac:dyDescent="0.35">
      <c r="A31" s="14">
        <v>43589</v>
      </c>
      <c r="B31" s="15">
        <v>18</v>
      </c>
      <c r="C31" s="16">
        <v>12.8354</v>
      </c>
      <c r="D31" s="14">
        <v>43589</v>
      </c>
      <c r="E31" s="15">
        <v>18</v>
      </c>
    </row>
    <row r="32" spans="1:8" x14ac:dyDescent="0.35">
      <c r="A32" s="14">
        <v>43589</v>
      </c>
      <c r="B32" s="15">
        <v>19</v>
      </c>
      <c r="C32" s="16">
        <v>28.412299999999998</v>
      </c>
      <c r="D32" s="14">
        <v>43589</v>
      </c>
      <c r="E32" s="15">
        <v>19</v>
      </c>
    </row>
    <row r="33" spans="1:8" x14ac:dyDescent="0.35">
      <c r="A33" s="14">
        <v>43589</v>
      </c>
      <c r="B33" s="15">
        <v>20</v>
      </c>
      <c r="C33" s="16">
        <v>45.566800000000001</v>
      </c>
      <c r="D33" s="14">
        <v>43589</v>
      </c>
      <c r="E33" s="15">
        <v>20</v>
      </c>
      <c r="H33" s="13"/>
    </row>
    <row r="34" spans="1:8" x14ac:dyDescent="0.35">
      <c r="A34" s="14">
        <v>43589</v>
      </c>
      <c r="B34" s="15">
        <v>21</v>
      </c>
      <c r="C34" s="16">
        <v>50.105400000000003</v>
      </c>
      <c r="D34" s="14">
        <v>43589</v>
      </c>
      <c r="E34" s="15">
        <v>21</v>
      </c>
    </row>
    <row r="35" spans="1:8" x14ac:dyDescent="0.35">
      <c r="A35" s="14">
        <v>43590</v>
      </c>
      <c r="B35" s="15">
        <v>14</v>
      </c>
      <c r="C35" s="16">
        <v>-4.9413</v>
      </c>
      <c r="D35" s="14">
        <v>43590</v>
      </c>
      <c r="E35" s="15">
        <v>14</v>
      </c>
      <c r="F35" s="13">
        <f>MAX(AVERAGE(C35:C38),AVERAGE(C36:C39),AVERAGE(C37:C40),AVERAGE(C38:C41),AVERAGE(C39:C42))</f>
        <v>32.132649999999998</v>
      </c>
      <c r="G35" s="13">
        <f>MAX(AVERAGE(C35:C37),AVERAGE(C36:C38),AVERAGE(C37:C39),AVERAGE(C38:C40),AVERAGE(C39:C41),AVERAGE(C40:C42))</f>
        <v>40.947166666666668</v>
      </c>
      <c r="H35" s="13">
        <f>MAX(AVERAGE(C35:C36),AVERAGE(C36:C37),AVERAGE(C37:C38),AVERAGE(C38:C39),AVERAGE(C39:C40),AVERAGE(C40:C41),AVERAGE(C41:C42))</f>
        <v>48.166200000000003</v>
      </c>
    </row>
    <row r="36" spans="1:8" x14ac:dyDescent="0.35">
      <c r="A36" s="14">
        <v>43590</v>
      </c>
      <c r="B36" s="15">
        <v>15</v>
      </c>
      <c r="C36" s="16">
        <v>-2.7765</v>
      </c>
      <c r="D36" s="14">
        <v>43590</v>
      </c>
      <c r="E36" s="15">
        <v>15</v>
      </c>
    </row>
    <row r="37" spans="1:8" x14ac:dyDescent="0.35">
      <c r="A37" s="14">
        <v>43590</v>
      </c>
      <c r="B37" s="15">
        <v>16</v>
      </c>
      <c r="C37" s="16">
        <v>0.26079999999999998</v>
      </c>
      <c r="D37" s="14">
        <v>43590</v>
      </c>
      <c r="E37" s="15">
        <v>16</v>
      </c>
    </row>
    <row r="38" spans="1:8" x14ac:dyDescent="0.35">
      <c r="A38" s="14">
        <v>43590</v>
      </c>
      <c r="B38" s="15">
        <v>17</v>
      </c>
      <c r="C38" s="16">
        <v>-3.0999999999999999E-3</v>
      </c>
      <c r="D38" s="14">
        <v>43590</v>
      </c>
      <c r="E38" s="15">
        <v>17</v>
      </c>
    </row>
    <row r="39" spans="1:8" x14ac:dyDescent="0.35">
      <c r="A39" s="14">
        <v>43590</v>
      </c>
      <c r="B39" s="15">
        <v>18</v>
      </c>
      <c r="C39" s="16">
        <v>5.6890999999999998</v>
      </c>
      <c r="D39" s="14">
        <v>43590</v>
      </c>
      <c r="E39" s="15">
        <v>18</v>
      </c>
    </row>
    <row r="40" spans="1:8" x14ac:dyDescent="0.35">
      <c r="A40" s="14">
        <v>43590</v>
      </c>
      <c r="B40" s="15">
        <v>19</v>
      </c>
      <c r="C40" s="16">
        <v>26.5091</v>
      </c>
      <c r="D40" s="14">
        <v>43590</v>
      </c>
      <c r="E40" s="15">
        <v>19</v>
      </c>
    </row>
    <row r="41" spans="1:8" x14ac:dyDescent="0.35">
      <c r="A41" s="14">
        <v>43590</v>
      </c>
      <c r="B41" s="15">
        <v>20</v>
      </c>
      <c r="C41" s="16">
        <v>46.088200000000001</v>
      </c>
      <c r="D41" s="14">
        <v>43590</v>
      </c>
      <c r="E41" s="15">
        <v>20</v>
      </c>
    </row>
    <row r="42" spans="1:8" x14ac:dyDescent="0.35">
      <c r="A42" s="14">
        <v>43590</v>
      </c>
      <c r="B42" s="15">
        <v>21</v>
      </c>
      <c r="C42" s="16">
        <v>50.244199999999999</v>
      </c>
      <c r="D42" s="14">
        <v>43590</v>
      </c>
      <c r="E42" s="15">
        <v>21</v>
      </c>
    </row>
    <row r="43" spans="1:8" x14ac:dyDescent="0.35">
      <c r="A43" s="14">
        <v>43591</v>
      </c>
      <c r="B43" s="15">
        <v>14</v>
      </c>
      <c r="C43" s="16">
        <v>21.631799999999998</v>
      </c>
      <c r="D43" s="14">
        <v>43591</v>
      </c>
      <c r="E43" s="15">
        <v>14</v>
      </c>
      <c r="F43" s="13">
        <f>MAX(AVERAGE(C43:C46),AVERAGE(C44:C47),AVERAGE(C45:C48),AVERAGE(C46:C49),AVERAGE(C47:C50))</f>
        <v>40.790374999999997</v>
      </c>
      <c r="G43" s="13">
        <f>MAX(AVERAGE(C43:C45),AVERAGE(C44:C46),AVERAGE(C45:C47),AVERAGE(C46:C48),AVERAGE(C47:C49),AVERAGE(C48:C50))</f>
        <v>46.158766666666672</v>
      </c>
      <c r="H43" s="13">
        <f>MAX(AVERAGE(C43:C44),AVERAGE(C44:C45),AVERAGE(C45:C46),AVERAGE(C46:C47),AVERAGE(C47:C48),AVERAGE(C48:C49),AVERAGE(C49:C50))</f>
        <v>49.488150000000005</v>
      </c>
    </row>
    <row r="44" spans="1:8" x14ac:dyDescent="0.35">
      <c r="A44" s="14">
        <v>43591</v>
      </c>
      <c r="B44" s="15">
        <v>15</v>
      </c>
      <c r="C44" s="16">
        <v>21.833400000000001</v>
      </c>
      <c r="D44" s="14">
        <v>43591</v>
      </c>
      <c r="E44" s="15">
        <v>15</v>
      </c>
    </row>
    <row r="45" spans="1:8" x14ac:dyDescent="0.35">
      <c r="A45" s="14">
        <v>43591</v>
      </c>
      <c r="B45" s="15">
        <v>16</v>
      </c>
      <c r="C45" s="16">
        <v>22.6721</v>
      </c>
      <c r="D45" s="14">
        <v>43591</v>
      </c>
      <c r="E45" s="15">
        <v>16</v>
      </c>
    </row>
    <row r="46" spans="1:8" x14ac:dyDescent="0.35">
      <c r="A46" s="14">
        <v>43591</v>
      </c>
      <c r="B46" s="15">
        <v>17</v>
      </c>
      <c r="C46" s="16">
        <v>20.809000000000001</v>
      </c>
      <c r="D46" s="14">
        <v>43591</v>
      </c>
      <c r="E46" s="15">
        <v>17</v>
      </c>
    </row>
    <row r="47" spans="1:8" x14ac:dyDescent="0.35">
      <c r="A47" s="14">
        <v>43591</v>
      </c>
      <c r="B47" s="15">
        <v>18</v>
      </c>
      <c r="C47" s="16">
        <v>24.685199999999998</v>
      </c>
      <c r="D47" s="14">
        <v>43591</v>
      </c>
      <c r="E47" s="15">
        <v>18</v>
      </c>
    </row>
    <row r="48" spans="1:8" x14ac:dyDescent="0.35">
      <c r="A48" s="14">
        <v>43591</v>
      </c>
      <c r="B48" s="15">
        <v>19</v>
      </c>
      <c r="C48" s="16">
        <v>39.5</v>
      </c>
      <c r="D48" s="14">
        <v>43591</v>
      </c>
      <c r="E48" s="15">
        <v>19</v>
      </c>
    </row>
    <row r="49" spans="1:8" x14ac:dyDescent="0.35">
      <c r="A49" s="14">
        <v>43591</v>
      </c>
      <c r="B49" s="15">
        <v>20</v>
      </c>
      <c r="C49" s="16">
        <v>46.874200000000002</v>
      </c>
      <c r="D49" s="14">
        <v>43591</v>
      </c>
      <c r="E49" s="15">
        <v>20</v>
      </c>
    </row>
    <row r="50" spans="1:8" x14ac:dyDescent="0.35">
      <c r="A50" s="14">
        <v>43591</v>
      </c>
      <c r="B50" s="15">
        <v>21</v>
      </c>
      <c r="C50" s="16">
        <v>52.1021</v>
      </c>
      <c r="D50" s="14">
        <v>43591</v>
      </c>
      <c r="E50" s="15">
        <v>21</v>
      </c>
    </row>
    <row r="51" spans="1:8" x14ac:dyDescent="0.35">
      <c r="A51" s="14">
        <v>43592</v>
      </c>
      <c r="B51" s="15">
        <v>14</v>
      </c>
      <c r="C51" s="16">
        <v>10.3436</v>
      </c>
      <c r="D51" s="14">
        <v>43592</v>
      </c>
      <c r="E51" s="15">
        <v>14</v>
      </c>
      <c r="F51" s="13">
        <f>MAX(AVERAGE(C51:C54),AVERAGE(C52:C55),AVERAGE(C53:C56),AVERAGE(C54:C57),AVERAGE(C55:C58))</f>
        <v>41.353925000000004</v>
      </c>
      <c r="G51" s="13">
        <f>MAX(AVERAGE(C51:C53),AVERAGE(C52:C54),AVERAGE(C53:C55),AVERAGE(C54:C56),AVERAGE(C55:C57),AVERAGE(C56:C58))</f>
        <v>48.918300000000009</v>
      </c>
      <c r="H51" s="13">
        <f>MAX(AVERAGE(C51:C52),AVERAGE(C52:C53),AVERAGE(C53:C54),AVERAGE(C54:C55),AVERAGE(C55:C56),AVERAGE(C56:C57),AVERAGE(C57:C58))</f>
        <v>55.856250000000003</v>
      </c>
    </row>
    <row r="52" spans="1:8" x14ac:dyDescent="0.35">
      <c r="A52" s="14">
        <v>43592</v>
      </c>
      <c r="B52" s="15">
        <v>15</v>
      </c>
      <c r="C52" s="16">
        <v>9.4903999999999993</v>
      </c>
      <c r="D52" s="14">
        <v>43592</v>
      </c>
      <c r="E52" s="15">
        <v>15</v>
      </c>
    </row>
    <row r="53" spans="1:8" x14ac:dyDescent="0.35">
      <c r="A53" s="14">
        <v>43592</v>
      </c>
      <c r="B53" s="15">
        <v>16</v>
      </c>
      <c r="C53" s="16">
        <v>13.1496</v>
      </c>
      <c r="D53" s="14">
        <v>43592</v>
      </c>
      <c r="E53" s="15">
        <v>16</v>
      </c>
    </row>
    <row r="54" spans="1:8" x14ac:dyDescent="0.35">
      <c r="A54" s="14">
        <v>43592</v>
      </c>
      <c r="B54" s="15">
        <v>17</v>
      </c>
      <c r="C54" s="16">
        <v>16.482500000000002</v>
      </c>
      <c r="D54" s="14">
        <v>43592</v>
      </c>
      <c r="E54" s="15">
        <v>17</v>
      </c>
    </row>
    <row r="55" spans="1:8" x14ac:dyDescent="0.35">
      <c r="A55" s="14">
        <v>43592</v>
      </c>
      <c r="B55" s="15">
        <v>18</v>
      </c>
      <c r="C55" s="16">
        <v>18.660799999999998</v>
      </c>
      <c r="D55" s="14">
        <v>43592</v>
      </c>
      <c r="E55" s="15">
        <v>18</v>
      </c>
    </row>
    <row r="56" spans="1:8" x14ac:dyDescent="0.35">
      <c r="A56" s="14">
        <v>43592</v>
      </c>
      <c r="B56" s="15">
        <v>19</v>
      </c>
      <c r="C56" s="16">
        <v>35.042400000000001</v>
      </c>
      <c r="D56" s="14">
        <v>43592</v>
      </c>
      <c r="E56" s="15">
        <v>19</v>
      </c>
    </row>
    <row r="57" spans="1:8" x14ac:dyDescent="0.35">
      <c r="A57" s="14">
        <v>43592</v>
      </c>
      <c r="B57" s="15">
        <v>20</v>
      </c>
      <c r="C57" s="16">
        <v>56.497300000000003</v>
      </c>
      <c r="D57" s="14">
        <v>43592</v>
      </c>
      <c r="E57" s="15">
        <v>20</v>
      </c>
    </row>
    <row r="58" spans="1:8" x14ac:dyDescent="0.35">
      <c r="A58" s="14">
        <v>43592</v>
      </c>
      <c r="B58" s="15">
        <v>21</v>
      </c>
      <c r="C58" s="16">
        <v>55.215200000000003</v>
      </c>
      <c r="D58" s="14">
        <v>43592</v>
      </c>
      <c r="E58" s="15">
        <v>21</v>
      </c>
    </row>
    <row r="59" spans="1:8" x14ac:dyDescent="0.35">
      <c r="A59" s="14">
        <v>43593</v>
      </c>
      <c r="B59" s="15">
        <v>14</v>
      </c>
      <c r="C59" s="16">
        <v>17.885899999999999</v>
      </c>
      <c r="D59" s="14">
        <v>43593</v>
      </c>
      <c r="E59" s="15">
        <v>14</v>
      </c>
      <c r="F59" s="13">
        <f>MAX(AVERAGE(C59:C62),AVERAGE(C60:C63),AVERAGE(C61:C64),AVERAGE(C62:C65),AVERAGE(C63:C66))</f>
        <v>43.472324999999998</v>
      </c>
      <c r="G59" s="13">
        <f>MAX(AVERAGE(C59:C61),AVERAGE(C60:C62),AVERAGE(C61:C63),AVERAGE(C62:C64),AVERAGE(C63:C65),AVERAGE(C64:C66))</f>
        <v>51.138666666666666</v>
      </c>
      <c r="H59" s="13">
        <f>MAX(AVERAGE(C59:C60),AVERAGE(C60:C61),AVERAGE(C61:C62),AVERAGE(C62:C63),AVERAGE(C63:C64),AVERAGE(C64:C65),AVERAGE(C65:C66))</f>
        <v>58.438800000000001</v>
      </c>
    </row>
    <row r="60" spans="1:8" x14ac:dyDescent="0.35">
      <c r="A60" s="14">
        <v>43593</v>
      </c>
      <c r="B60" s="15">
        <v>15</v>
      </c>
      <c r="C60" s="16">
        <v>17.393699999999999</v>
      </c>
      <c r="D60" s="14">
        <v>43593</v>
      </c>
      <c r="E60" s="15">
        <v>15</v>
      </c>
    </row>
    <row r="61" spans="1:8" x14ac:dyDescent="0.35">
      <c r="A61" s="14">
        <v>43593</v>
      </c>
      <c r="B61" s="15">
        <v>16</v>
      </c>
      <c r="C61" s="16">
        <v>16.269100000000002</v>
      </c>
      <c r="D61" s="14">
        <v>43593</v>
      </c>
      <c r="E61" s="15">
        <v>16</v>
      </c>
      <c r="H61" s="13"/>
    </row>
    <row r="62" spans="1:8" x14ac:dyDescent="0.35">
      <c r="A62" s="14">
        <v>43593</v>
      </c>
      <c r="B62" s="15">
        <v>17</v>
      </c>
      <c r="C62" s="16">
        <v>16.866700000000002</v>
      </c>
      <c r="D62" s="14">
        <v>43593</v>
      </c>
      <c r="E62" s="15">
        <v>17</v>
      </c>
    </row>
    <row r="63" spans="1:8" x14ac:dyDescent="0.35">
      <c r="A63" s="14">
        <v>43593</v>
      </c>
      <c r="B63" s="15">
        <v>18</v>
      </c>
      <c r="C63" s="16">
        <v>20.473299999999998</v>
      </c>
      <c r="D63" s="14">
        <v>43593</v>
      </c>
      <c r="E63" s="15">
        <v>18</v>
      </c>
    </row>
    <row r="64" spans="1:8" x14ac:dyDescent="0.35">
      <c r="A64" s="14">
        <v>43593</v>
      </c>
      <c r="B64" s="15">
        <v>19</v>
      </c>
      <c r="C64" s="16">
        <v>36.538400000000003</v>
      </c>
      <c r="D64" s="14">
        <v>43593</v>
      </c>
      <c r="E64" s="15">
        <v>19</v>
      </c>
    </row>
    <row r="65" spans="1:8" x14ac:dyDescent="0.35">
      <c r="A65" s="14">
        <v>43593</v>
      </c>
      <c r="B65" s="15">
        <v>20</v>
      </c>
      <c r="C65" s="16">
        <v>56.711500000000001</v>
      </c>
      <c r="D65" s="14">
        <v>43593</v>
      </c>
      <c r="E65" s="15">
        <v>20</v>
      </c>
    </row>
    <row r="66" spans="1:8" x14ac:dyDescent="0.35">
      <c r="A66" s="14">
        <v>43593</v>
      </c>
      <c r="B66" s="15">
        <v>21</v>
      </c>
      <c r="C66" s="16">
        <v>60.1661</v>
      </c>
      <c r="D66" s="14">
        <v>43593</v>
      </c>
      <c r="E66" s="15">
        <v>21</v>
      </c>
    </row>
    <row r="67" spans="1:8" x14ac:dyDescent="0.35">
      <c r="A67" s="14">
        <v>43594</v>
      </c>
      <c r="B67" s="15">
        <v>14</v>
      </c>
      <c r="C67" s="16">
        <v>47.508699999999997</v>
      </c>
      <c r="D67" s="14">
        <v>43594</v>
      </c>
      <c r="E67" s="15">
        <v>14</v>
      </c>
      <c r="F67" s="13">
        <f>MAX(AVERAGE(C67:C70),AVERAGE(C68:C71),AVERAGE(C69:C72),AVERAGE(C70:C73),AVERAGE(C71:C74))</f>
        <v>45.811599999999999</v>
      </c>
      <c r="G67" s="13">
        <f>MAX(AVERAGE(C67:C69),AVERAGE(C68:C70),AVERAGE(C69:C71),AVERAGE(C70:C72),AVERAGE(C71:C73),AVERAGE(C72:C74))</f>
        <v>51.710700000000003</v>
      </c>
      <c r="H67" s="13">
        <f>MAX(AVERAGE(C67:C68),AVERAGE(C68:C69),AVERAGE(C69:C70),AVERAGE(C70:C71),AVERAGE(C71:C72),AVERAGE(C72:C73),AVERAGE(C73:C74))</f>
        <v>57.555400000000006</v>
      </c>
    </row>
    <row r="68" spans="1:8" x14ac:dyDescent="0.35">
      <c r="A68" s="14">
        <v>43594</v>
      </c>
      <c r="B68" s="15">
        <v>15</v>
      </c>
      <c r="C68" s="16">
        <v>35.676900000000003</v>
      </c>
      <c r="D68" s="14">
        <v>43594</v>
      </c>
      <c r="E68" s="15">
        <v>15</v>
      </c>
    </row>
    <row r="69" spans="1:8" x14ac:dyDescent="0.35">
      <c r="A69" s="14">
        <v>43594</v>
      </c>
      <c r="B69" s="15">
        <v>16</v>
      </c>
      <c r="C69" s="16">
        <v>28.8001</v>
      </c>
      <c r="D69" s="14">
        <v>43594</v>
      </c>
      <c r="E69" s="15">
        <v>16</v>
      </c>
    </row>
    <row r="70" spans="1:8" x14ac:dyDescent="0.35">
      <c r="A70" s="14">
        <v>43594</v>
      </c>
      <c r="B70" s="15">
        <v>17</v>
      </c>
      <c r="C70" s="16">
        <v>24.855399999999999</v>
      </c>
      <c r="D70" s="14">
        <v>43594</v>
      </c>
      <c r="E70" s="15">
        <v>17</v>
      </c>
    </row>
    <row r="71" spans="1:8" x14ac:dyDescent="0.35">
      <c r="A71" s="14">
        <v>43594</v>
      </c>
      <c r="B71" s="15">
        <v>18</v>
      </c>
      <c r="C71" s="16">
        <v>28.1143</v>
      </c>
      <c r="D71" s="14">
        <v>43594</v>
      </c>
      <c r="E71" s="15">
        <v>18</v>
      </c>
      <c r="H71" s="13"/>
    </row>
    <row r="72" spans="1:8" x14ac:dyDescent="0.35">
      <c r="A72" s="14">
        <v>43594</v>
      </c>
      <c r="B72" s="15">
        <v>19</v>
      </c>
      <c r="C72" s="16">
        <v>40.021299999999997</v>
      </c>
      <c r="D72" s="14">
        <v>43594</v>
      </c>
      <c r="E72" s="15">
        <v>19</v>
      </c>
    </row>
    <row r="73" spans="1:8" x14ac:dyDescent="0.35">
      <c r="A73" s="14">
        <v>43594</v>
      </c>
      <c r="B73" s="15">
        <v>20</v>
      </c>
      <c r="C73" s="16">
        <v>60.137300000000003</v>
      </c>
      <c r="D73" s="14">
        <v>43594</v>
      </c>
      <c r="E73" s="15">
        <v>20</v>
      </c>
    </row>
    <row r="74" spans="1:8" x14ac:dyDescent="0.35">
      <c r="A74" s="14">
        <v>43594</v>
      </c>
      <c r="B74" s="15">
        <v>21</v>
      </c>
      <c r="C74" s="16">
        <v>54.973500000000001</v>
      </c>
      <c r="D74" s="14">
        <v>43594</v>
      </c>
      <c r="E74" s="15">
        <v>21</v>
      </c>
    </row>
    <row r="75" spans="1:8" x14ac:dyDescent="0.35">
      <c r="A75" s="14">
        <v>43595</v>
      </c>
      <c r="B75" s="15">
        <v>14</v>
      </c>
      <c r="C75" s="16">
        <v>46.09</v>
      </c>
      <c r="D75" s="14">
        <v>43595</v>
      </c>
      <c r="E75" s="15">
        <v>14</v>
      </c>
      <c r="F75" s="13">
        <f>MAX(AVERAGE(C75:C78),AVERAGE(C76:C79),AVERAGE(C77:C80),AVERAGE(C78:C81),AVERAGE(C79:C82))</f>
        <v>50.808350000000004</v>
      </c>
      <c r="G75" s="13">
        <f>MAX(AVERAGE(C75:C77),AVERAGE(C76:C78),AVERAGE(C77:C79),AVERAGE(C78:C80),AVERAGE(C79:C81),AVERAGE(C80:C82))</f>
        <v>54.939799999999998</v>
      </c>
      <c r="H75" s="13">
        <f>MAX(AVERAGE(C75:C76),AVERAGE(C76:C77),AVERAGE(C77:C78),AVERAGE(C78:C79),AVERAGE(C79:C80),AVERAGE(C80:C81),AVERAGE(C81:C82))</f>
        <v>59.425049999999999</v>
      </c>
    </row>
    <row r="76" spans="1:8" x14ac:dyDescent="0.35">
      <c r="A76" s="14">
        <v>43595</v>
      </c>
      <c r="B76" s="15">
        <v>15</v>
      </c>
      <c r="C76" s="16">
        <v>42.99</v>
      </c>
      <c r="D76" s="14">
        <v>43595</v>
      </c>
      <c r="E76" s="15">
        <v>15</v>
      </c>
    </row>
    <row r="77" spans="1:8" x14ac:dyDescent="0.35">
      <c r="A77" s="14">
        <v>43595</v>
      </c>
      <c r="B77" s="15">
        <v>16</v>
      </c>
      <c r="C77" s="16">
        <v>43.6691</v>
      </c>
      <c r="D77" s="14">
        <v>43595</v>
      </c>
      <c r="E77" s="15">
        <v>16</v>
      </c>
    </row>
    <row r="78" spans="1:8" x14ac:dyDescent="0.35">
      <c r="A78" s="14">
        <v>43595</v>
      </c>
      <c r="B78" s="15">
        <v>17</v>
      </c>
      <c r="C78" s="16">
        <v>37.261600000000001</v>
      </c>
      <c r="D78" s="14">
        <v>43595</v>
      </c>
      <c r="E78" s="15">
        <v>17</v>
      </c>
    </row>
    <row r="79" spans="1:8" x14ac:dyDescent="0.35">
      <c r="A79" s="14">
        <v>43595</v>
      </c>
      <c r="B79" s="15">
        <v>18</v>
      </c>
      <c r="C79" s="16">
        <v>38.414000000000001</v>
      </c>
      <c r="D79" s="14">
        <v>43595</v>
      </c>
      <c r="E79" s="15">
        <v>18</v>
      </c>
    </row>
    <row r="80" spans="1:8" x14ac:dyDescent="0.35">
      <c r="A80" s="14">
        <v>43595</v>
      </c>
      <c r="B80" s="15">
        <v>19</v>
      </c>
      <c r="C80" s="16">
        <v>45.969299999999997</v>
      </c>
      <c r="D80" s="14">
        <v>43595</v>
      </c>
      <c r="E80" s="15">
        <v>19</v>
      </c>
    </row>
    <row r="81" spans="1:8" x14ac:dyDescent="0.35">
      <c r="A81" s="14">
        <v>43595</v>
      </c>
      <c r="B81" s="15">
        <v>20</v>
      </c>
      <c r="C81" s="16">
        <v>60.136400000000002</v>
      </c>
      <c r="D81" s="14">
        <v>43595</v>
      </c>
      <c r="E81" s="15">
        <v>20</v>
      </c>
      <c r="H81" s="13"/>
    </row>
    <row r="82" spans="1:8" x14ac:dyDescent="0.35">
      <c r="A82" s="14">
        <v>43595</v>
      </c>
      <c r="B82" s="15">
        <v>21</v>
      </c>
      <c r="C82" s="16">
        <v>58.713700000000003</v>
      </c>
      <c r="D82" s="14">
        <v>43595</v>
      </c>
      <c r="E82" s="15">
        <v>21</v>
      </c>
    </row>
    <row r="83" spans="1:8" x14ac:dyDescent="0.35">
      <c r="A83" s="14">
        <v>43596</v>
      </c>
      <c r="B83" s="15">
        <v>14</v>
      </c>
      <c r="C83" s="16">
        <v>18.582999999999998</v>
      </c>
      <c r="D83" s="14">
        <v>43596</v>
      </c>
      <c r="E83" s="15">
        <v>14</v>
      </c>
      <c r="F83" s="13">
        <f>MAX(AVERAGE(C83:C86),AVERAGE(C84:C87),AVERAGE(C85:C88),AVERAGE(C86:C89),AVERAGE(C87:C90))</f>
        <v>39.258249999999997</v>
      </c>
      <c r="G83" s="13">
        <f>MAX(AVERAGE(C83:C85),AVERAGE(C84:C86),AVERAGE(C85:C87),AVERAGE(C86:C88),AVERAGE(C87:C89),AVERAGE(C88:C90))</f>
        <v>43.697533333333332</v>
      </c>
      <c r="H83" s="13">
        <f>MAX(AVERAGE(C83:C84),AVERAGE(C84:C85),AVERAGE(C85:C86),AVERAGE(C86:C87),AVERAGE(C87:C88),AVERAGE(C88:C89),AVERAGE(C89:C90))</f>
        <v>47.735550000000003</v>
      </c>
    </row>
    <row r="84" spans="1:8" x14ac:dyDescent="0.35">
      <c r="A84" s="14">
        <v>43596</v>
      </c>
      <c r="B84" s="15">
        <v>15</v>
      </c>
      <c r="C84" s="16">
        <v>18.494700000000002</v>
      </c>
      <c r="D84" s="14">
        <v>43596</v>
      </c>
      <c r="E84" s="15">
        <v>15</v>
      </c>
    </row>
    <row r="85" spans="1:8" x14ac:dyDescent="0.35">
      <c r="A85" s="14">
        <v>43596</v>
      </c>
      <c r="B85" s="15">
        <v>16</v>
      </c>
      <c r="C85" s="16">
        <v>16.459299999999999</v>
      </c>
      <c r="D85" s="14">
        <v>43596</v>
      </c>
      <c r="E85" s="15">
        <v>16</v>
      </c>
    </row>
    <row r="86" spans="1:8" x14ac:dyDescent="0.35">
      <c r="A86" s="14">
        <v>43596</v>
      </c>
      <c r="B86" s="15">
        <v>17</v>
      </c>
      <c r="C86" s="16">
        <v>16.351900000000001</v>
      </c>
      <c r="D86" s="14">
        <v>43596</v>
      </c>
      <c r="E86" s="15">
        <v>17</v>
      </c>
    </row>
    <row r="87" spans="1:8" x14ac:dyDescent="0.35">
      <c r="A87" s="14">
        <v>43596</v>
      </c>
      <c r="B87" s="15">
        <v>18</v>
      </c>
      <c r="C87" s="16">
        <v>25.9404</v>
      </c>
      <c r="D87" s="14">
        <v>43596</v>
      </c>
      <c r="E87" s="15">
        <v>18</v>
      </c>
    </row>
    <row r="88" spans="1:8" x14ac:dyDescent="0.35">
      <c r="A88" s="14">
        <v>43596</v>
      </c>
      <c r="B88" s="15">
        <v>19</v>
      </c>
      <c r="C88" s="16">
        <v>35.621499999999997</v>
      </c>
      <c r="D88" s="14">
        <v>43596</v>
      </c>
      <c r="E88" s="15">
        <v>19</v>
      </c>
    </row>
    <row r="89" spans="1:8" x14ac:dyDescent="0.35">
      <c r="A89" s="14">
        <v>43596</v>
      </c>
      <c r="B89" s="15">
        <v>20</v>
      </c>
      <c r="C89" s="16">
        <v>47.225499999999997</v>
      </c>
      <c r="D89" s="14">
        <v>43596</v>
      </c>
      <c r="E89" s="15">
        <v>20</v>
      </c>
    </row>
    <row r="90" spans="1:8" x14ac:dyDescent="0.35">
      <c r="A90" s="14">
        <v>43596</v>
      </c>
      <c r="B90" s="15">
        <v>21</v>
      </c>
      <c r="C90" s="16">
        <v>48.245600000000003</v>
      </c>
      <c r="D90" s="14">
        <v>43596</v>
      </c>
      <c r="E90" s="15">
        <v>21</v>
      </c>
    </row>
    <row r="91" spans="1:8" x14ac:dyDescent="0.35">
      <c r="A91" s="14">
        <v>43597</v>
      </c>
      <c r="B91" s="15">
        <v>14</v>
      </c>
      <c r="C91" s="16">
        <v>1.1205000000000001</v>
      </c>
      <c r="D91" s="14">
        <v>43597</v>
      </c>
      <c r="E91" s="15">
        <v>14</v>
      </c>
      <c r="F91" s="13">
        <f>MAX(AVERAGE(C91:C94),AVERAGE(C92:C95),AVERAGE(C93:C96),AVERAGE(C94:C97),AVERAGE(C95:C98))</f>
        <v>32.610999999999997</v>
      </c>
      <c r="G91" s="13">
        <f>MAX(AVERAGE(C91:C93),AVERAGE(C92:C94),AVERAGE(C93:C95),AVERAGE(C94:C96),AVERAGE(C95:C97),AVERAGE(C96:C98))</f>
        <v>39.218033333333331</v>
      </c>
      <c r="H91" s="13">
        <f>MAX(AVERAGE(C91:C92),AVERAGE(C92:C93),AVERAGE(C93:C94),AVERAGE(C94:C95),AVERAGE(C95:C96),AVERAGE(C96:C97),AVERAGE(C97:C98))</f>
        <v>44.417949999999998</v>
      </c>
    </row>
    <row r="92" spans="1:8" x14ac:dyDescent="0.35">
      <c r="A92" s="14">
        <v>43597</v>
      </c>
      <c r="B92" s="15">
        <v>15</v>
      </c>
      <c r="C92" s="16">
        <v>-1.04E-2</v>
      </c>
      <c r="D92" s="14">
        <v>43597</v>
      </c>
      <c r="E92" s="15">
        <v>15</v>
      </c>
    </row>
    <row r="93" spans="1:8" x14ac:dyDescent="0.35">
      <c r="A93" s="14">
        <v>43597</v>
      </c>
      <c r="B93" s="15">
        <v>16</v>
      </c>
      <c r="C93" s="16">
        <v>9.8077000000000005</v>
      </c>
      <c r="D93" s="14">
        <v>43597</v>
      </c>
      <c r="E93" s="15">
        <v>16</v>
      </c>
      <c r="H93" s="13"/>
    </row>
    <row r="94" spans="1:8" x14ac:dyDescent="0.35">
      <c r="A94" s="14">
        <v>43597</v>
      </c>
      <c r="B94" s="15">
        <v>17</v>
      </c>
      <c r="C94" s="16">
        <v>0.18590000000000001</v>
      </c>
      <c r="D94" s="14">
        <v>43597</v>
      </c>
      <c r="E94" s="15">
        <v>17</v>
      </c>
    </row>
    <row r="95" spans="1:8" x14ac:dyDescent="0.35">
      <c r="A95" s="14">
        <v>43597</v>
      </c>
      <c r="B95" s="15">
        <v>18</v>
      </c>
      <c r="C95" s="16">
        <v>12.789899999999999</v>
      </c>
      <c r="D95" s="14">
        <v>43597</v>
      </c>
      <c r="E95" s="15">
        <v>18</v>
      </c>
    </row>
    <row r="96" spans="1:8" x14ac:dyDescent="0.35">
      <c r="A96" s="14">
        <v>43597</v>
      </c>
      <c r="B96" s="15">
        <v>19</v>
      </c>
      <c r="C96" s="16">
        <v>28.818200000000001</v>
      </c>
      <c r="D96" s="14">
        <v>43597</v>
      </c>
      <c r="E96" s="15">
        <v>19</v>
      </c>
    </row>
    <row r="97" spans="1:8" x14ac:dyDescent="0.35">
      <c r="A97" s="14">
        <v>43597</v>
      </c>
      <c r="B97" s="15">
        <v>20</v>
      </c>
      <c r="C97" s="16">
        <v>41.331899999999997</v>
      </c>
      <c r="D97" s="14">
        <v>43597</v>
      </c>
      <c r="E97" s="15">
        <v>20</v>
      </c>
    </row>
    <row r="98" spans="1:8" x14ac:dyDescent="0.35">
      <c r="A98" s="14">
        <v>43597</v>
      </c>
      <c r="B98" s="15">
        <v>21</v>
      </c>
      <c r="C98" s="16">
        <v>47.503999999999998</v>
      </c>
      <c r="D98" s="14">
        <v>43597</v>
      </c>
      <c r="E98" s="15">
        <v>21</v>
      </c>
    </row>
    <row r="99" spans="1:8" x14ac:dyDescent="0.35">
      <c r="A99" s="14">
        <v>43598</v>
      </c>
      <c r="B99" s="15">
        <v>14</v>
      </c>
      <c r="C99" s="16">
        <v>12.988899999999999</v>
      </c>
      <c r="D99" s="14">
        <v>43598</v>
      </c>
      <c r="E99" s="15">
        <v>14</v>
      </c>
      <c r="F99" s="13">
        <f>MAX(AVERAGE(C99:C102),AVERAGE(C100:C103),AVERAGE(C101:C104),AVERAGE(C102:C105),AVERAGE(C103:C106))</f>
        <v>44.348475000000001</v>
      </c>
      <c r="G99" s="13">
        <f>MAX(AVERAGE(C99:C101),AVERAGE(C100:C102),AVERAGE(C101:C103),AVERAGE(C102:C104),AVERAGE(C103:C105),AVERAGE(C104:C106))</f>
        <v>51.309566666666662</v>
      </c>
      <c r="H99" s="13">
        <f>MAX(AVERAGE(C99:C100),AVERAGE(C100:C101),AVERAGE(C101:C102),AVERAGE(C102:C103),AVERAGE(C103:C104),AVERAGE(C104:C105),AVERAGE(C105:C106))</f>
        <v>58.371899999999997</v>
      </c>
    </row>
    <row r="100" spans="1:8" x14ac:dyDescent="0.35">
      <c r="A100" s="14">
        <v>43598</v>
      </c>
      <c r="B100" s="15">
        <v>15</v>
      </c>
      <c r="C100" s="16">
        <v>13.1944</v>
      </c>
      <c r="D100" s="14">
        <v>43598</v>
      </c>
      <c r="E100" s="15">
        <v>15</v>
      </c>
    </row>
    <row r="101" spans="1:8" x14ac:dyDescent="0.35">
      <c r="A101" s="14">
        <v>43598</v>
      </c>
      <c r="B101" s="15">
        <v>16</v>
      </c>
      <c r="C101" s="16">
        <v>18.550599999999999</v>
      </c>
      <c r="D101" s="14">
        <v>43598</v>
      </c>
      <c r="E101" s="15">
        <v>16</v>
      </c>
    </row>
    <row r="102" spans="1:8" x14ac:dyDescent="0.35">
      <c r="A102" s="14">
        <v>43598</v>
      </c>
      <c r="B102" s="15">
        <v>17</v>
      </c>
      <c r="C102" s="16">
        <v>18.952300000000001</v>
      </c>
      <c r="D102" s="14">
        <v>43598</v>
      </c>
      <c r="E102" s="15">
        <v>17</v>
      </c>
    </row>
    <row r="103" spans="1:8" x14ac:dyDescent="0.35">
      <c r="A103" s="14">
        <v>43598</v>
      </c>
      <c r="B103" s="15">
        <v>18</v>
      </c>
      <c r="C103" s="16">
        <v>23.465199999999999</v>
      </c>
      <c r="D103" s="14">
        <v>43598</v>
      </c>
      <c r="E103" s="15">
        <v>18</v>
      </c>
    </row>
    <row r="104" spans="1:8" x14ac:dyDescent="0.35">
      <c r="A104" s="14">
        <v>43598</v>
      </c>
      <c r="B104" s="15">
        <v>19</v>
      </c>
      <c r="C104" s="16">
        <v>37.184899999999999</v>
      </c>
      <c r="D104" s="14">
        <v>43598</v>
      </c>
      <c r="E104" s="15">
        <v>19</v>
      </c>
    </row>
    <row r="105" spans="1:8" x14ac:dyDescent="0.35">
      <c r="A105" s="14">
        <v>43598</v>
      </c>
      <c r="B105" s="15">
        <v>20</v>
      </c>
      <c r="C105" s="16">
        <v>60.648499999999999</v>
      </c>
      <c r="D105" s="14">
        <v>43598</v>
      </c>
      <c r="E105" s="15">
        <v>20</v>
      </c>
    </row>
    <row r="106" spans="1:8" x14ac:dyDescent="0.35">
      <c r="A106" s="14">
        <v>43598</v>
      </c>
      <c r="B106" s="15">
        <v>21</v>
      </c>
      <c r="C106" s="16">
        <v>56.095300000000002</v>
      </c>
      <c r="D106" s="14">
        <v>43598</v>
      </c>
      <c r="E106" s="15">
        <v>21</v>
      </c>
    </row>
    <row r="107" spans="1:8" x14ac:dyDescent="0.35">
      <c r="A107" s="14">
        <v>43599</v>
      </c>
      <c r="B107" s="15">
        <v>14</v>
      </c>
      <c r="C107" s="16">
        <v>16.1416</v>
      </c>
      <c r="D107" s="14">
        <v>43599</v>
      </c>
      <c r="E107" s="15">
        <v>14</v>
      </c>
      <c r="F107" s="13">
        <f>MAX(AVERAGE(C107:C110),AVERAGE(C108:C111),AVERAGE(C109:C112),AVERAGE(C110:C113),AVERAGE(C111:C114))</f>
        <v>52.372475000000001</v>
      </c>
      <c r="G107" s="13">
        <f>MAX(AVERAGE(C107:C109),AVERAGE(C108:C110),AVERAGE(C109:C111),AVERAGE(C110:C112),AVERAGE(C111:C113),AVERAGE(C112:C114))</f>
        <v>59.077866666666665</v>
      </c>
      <c r="H107" s="13">
        <f>MAX(AVERAGE(C107:C108),AVERAGE(C108:C109),AVERAGE(C109:C110),AVERAGE(C110:C111),AVERAGE(C111:C112),AVERAGE(C112:C113),AVERAGE(C113:C114))</f>
        <v>66.936300000000003</v>
      </c>
    </row>
    <row r="108" spans="1:8" x14ac:dyDescent="0.35">
      <c r="A108" s="14">
        <v>43599</v>
      </c>
      <c r="B108" s="15">
        <v>15</v>
      </c>
      <c r="C108" s="16">
        <v>19.6127</v>
      </c>
      <c r="D108" s="14">
        <v>43599</v>
      </c>
      <c r="E108" s="15">
        <v>15</v>
      </c>
    </row>
    <row r="109" spans="1:8" x14ac:dyDescent="0.35">
      <c r="A109" s="14">
        <v>43599</v>
      </c>
      <c r="B109" s="15">
        <v>16</v>
      </c>
      <c r="C109" s="16">
        <v>22.152000000000001</v>
      </c>
      <c r="D109" s="14">
        <v>43599</v>
      </c>
      <c r="E109" s="15">
        <v>16</v>
      </c>
      <c r="H109" s="13"/>
    </row>
    <row r="110" spans="1:8" x14ac:dyDescent="0.35">
      <c r="A110" s="14">
        <v>43599</v>
      </c>
      <c r="B110" s="15">
        <v>17</v>
      </c>
      <c r="C110" s="16">
        <v>24.678000000000001</v>
      </c>
      <c r="D110" s="14">
        <v>43599</v>
      </c>
      <c r="E110" s="15">
        <v>17</v>
      </c>
    </row>
    <row r="111" spans="1:8" x14ac:dyDescent="0.35">
      <c r="A111" s="14">
        <v>43599</v>
      </c>
      <c r="B111" s="15">
        <v>18</v>
      </c>
      <c r="C111" s="16">
        <v>32.256300000000003</v>
      </c>
      <c r="D111" s="14">
        <v>43599</v>
      </c>
      <c r="E111" s="15">
        <v>18</v>
      </c>
    </row>
    <row r="112" spans="1:8" x14ac:dyDescent="0.35">
      <c r="A112" s="14">
        <v>43599</v>
      </c>
      <c r="B112" s="15">
        <v>19</v>
      </c>
      <c r="C112" s="16">
        <v>43.360999999999997</v>
      </c>
      <c r="D112" s="14">
        <v>43599</v>
      </c>
      <c r="E112" s="15">
        <v>19</v>
      </c>
    </row>
    <row r="113" spans="1:8" x14ac:dyDescent="0.35">
      <c r="A113" s="14">
        <v>43599</v>
      </c>
      <c r="B113" s="15">
        <v>20</v>
      </c>
      <c r="C113" s="16">
        <v>67.336600000000004</v>
      </c>
      <c r="D113" s="14">
        <v>43599</v>
      </c>
      <c r="E113" s="15">
        <v>20</v>
      </c>
    </row>
    <row r="114" spans="1:8" x14ac:dyDescent="0.35">
      <c r="A114" s="14">
        <v>43599</v>
      </c>
      <c r="B114" s="15">
        <v>21</v>
      </c>
      <c r="C114" s="16">
        <v>66.536000000000001</v>
      </c>
      <c r="D114" s="14">
        <v>43599</v>
      </c>
      <c r="E114" s="15">
        <v>21</v>
      </c>
    </row>
    <row r="115" spans="1:8" x14ac:dyDescent="0.35">
      <c r="A115" s="14">
        <v>43600</v>
      </c>
      <c r="B115" s="15">
        <v>14</v>
      </c>
      <c r="C115" s="16">
        <v>19.235099999999999</v>
      </c>
      <c r="D115" s="14">
        <v>43600</v>
      </c>
      <c r="E115" s="15">
        <v>14</v>
      </c>
      <c r="F115" s="13">
        <f>MAX(AVERAGE(C115:C118),AVERAGE(C116:C119),AVERAGE(C117:C120),AVERAGE(C118:C121),AVERAGE(C119:C122))</f>
        <v>53.020649999999996</v>
      </c>
      <c r="G115" s="13">
        <f>MAX(AVERAGE(C115:C117),AVERAGE(C116:C118),AVERAGE(C117:C119),AVERAGE(C118:C120),AVERAGE(C119:C121),AVERAGE(C120:C122))</f>
        <v>60.375066666666669</v>
      </c>
      <c r="H115" s="13">
        <f>MAX(AVERAGE(C115:C116),AVERAGE(C116:C117),AVERAGE(C117:C118),AVERAGE(C118:C119),AVERAGE(C119:C120),AVERAGE(C120:C121),AVERAGE(C121:C122))</f>
        <v>67.469400000000007</v>
      </c>
    </row>
    <row r="116" spans="1:8" x14ac:dyDescent="0.35">
      <c r="A116" s="14">
        <v>43600</v>
      </c>
      <c r="B116" s="15">
        <v>15</v>
      </c>
      <c r="C116" s="16">
        <v>20.238</v>
      </c>
      <c r="D116" s="14">
        <v>43600</v>
      </c>
      <c r="E116" s="15">
        <v>15</v>
      </c>
    </row>
    <row r="117" spans="1:8" x14ac:dyDescent="0.35">
      <c r="A117" s="14">
        <v>43600</v>
      </c>
      <c r="B117" s="15">
        <v>16</v>
      </c>
      <c r="C117" s="16">
        <v>19.601700000000001</v>
      </c>
      <c r="D117" s="14">
        <v>43600</v>
      </c>
      <c r="E117" s="15">
        <v>16</v>
      </c>
    </row>
    <row r="118" spans="1:8" x14ac:dyDescent="0.35">
      <c r="A118" s="14">
        <v>43600</v>
      </c>
      <c r="B118" s="15">
        <v>17</v>
      </c>
      <c r="C118" s="16">
        <v>22.142600000000002</v>
      </c>
      <c r="D118" s="14">
        <v>43600</v>
      </c>
      <c r="E118" s="15">
        <v>17</v>
      </c>
    </row>
    <row r="119" spans="1:8" x14ac:dyDescent="0.35">
      <c r="A119" s="14">
        <v>43600</v>
      </c>
      <c r="B119" s="15">
        <v>18</v>
      </c>
      <c r="C119" s="16">
        <v>30.9574</v>
      </c>
      <c r="D119" s="14">
        <v>43600</v>
      </c>
      <c r="E119" s="15">
        <v>18</v>
      </c>
      <c r="H119" s="13"/>
    </row>
    <row r="120" spans="1:8" x14ac:dyDescent="0.35">
      <c r="A120" s="14">
        <v>43600</v>
      </c>
      <c r="B120" s="15">
        <v>19</v>
      </c>
      <c r="C120" s="16">
        <v>46.186399999999999</v>
      </c>
      <c r="D120" s="14">
        <v>43600</v>
      </c>
      <c r="E120" s="15">
        <v>19</v>
      </c>
    </row>
    <row r="121" spans="1:8" x14ac:dyDescent="0.35">
      <c r="A121" s="14">
        <v>43600</v>
      </c>
      <c r="B121" s="15">
        <v>20</v>
      </c>
      <c r="C121" s="16">
        <v>66.586799999999997</v>
      </c>
      <c r="D121" s="14">
        <v>43600</v>
      </c>
      <c r="E121" s="15">
        <v>20</v>
      </c>
    </row>
    <row r="122" spans="1:8" x14ac:dyDescent="0.35">
      <c r="A122" s="14">
        <v>43600</v>
      </c>
      <c r="B122" s="15">
        <v>21</v>
      </c>
      <c r="C122" s="16">
        <v>68.352000000000004</v>
      </c>
      <c r="D122" s="14">
        <v>43600</v>
      </c>
      <c r="E122" s="15">
        <v>21</v>
      </c>
    </row>
    <row r="123" spans="1:8" x14ac:dyDescent="0.35">
      <c r="A123" s="14">
        <v>43601</v>
      </c>
      <c r="B123" s="15">
        <v>14</v>
      </c>
      <c r="C123" s="16">
        <v>15.5321</v>
      </c>
      <c r="D123" s="14">
        <v>43601</v>
      </c>
      <c r="E123" s="15">
        <v>14</v>
      </c>
      <c r="F123" s="13">
        <f>MAX(AVERAGE(C123:C126),AVERAGE(C124:C127),AVERAGE(C125:C128),AVERAGE(C126:C129),AVERAGE(C127:C130))</f>
        <v>38.838999999999999</v>
      </c>
      <c r="G123" s="13">
        <f>MAX(AVERAGE(C123:C125),AVERAGE(C124:C126),AVERAGE(C125:C127),AVERAGE(C126:C128),AVERAGE(C127:C129),AVERAGE(C128:C130))</f>
        <v>46.385899999999999</v>
      </c>
      <c r="H123" s="13">
        <f>MAX(AVERAGE(C123:C124),AVERAGE(C124:C125),AVERAGE(C125:C126),AVERAGE(C126:C127),AVERAGE(C127:C128),AVERAGE(C128:C129),AVERAGE(C129:C130))</f>
        <v>54.862099999999998</v>
      </c>
    </row>
    <row r="124" spans="1:8" x14ac:dyDescent="0.35">
      <c r="A124" s="14">
        <v>43601</v>
      </c>
      <c r="B124" s="15">
        <v>15</v>
      </c>
      <c r="C124" s="16">
        <v>14.163500000000001</v>
      </c>
      <c r="D124" s="14">
        <v>43601</v>
      </c>
      <c r="E124" s="15">
        <v>15</v>
      </c>
    </row>
    <row r="125" spans="1:8" x14ac:dyDescent="0.35">
      <c r="A125" s="14">
        <v>43601</v>
      </c>
      <c r="B125" s="15">
        <v>16</v>
      </c>
      <c r="C125" s="16">
        <v>11.549300000000001</v>
      </c>
      <c r="D125" s="14">
        <v>43601</v>
      </c>
      <c r="E125" s="15">
        <v>16</v>
      </c>
    </row>
    <row r="126" spans="1:8" x14ac:dyDescent="0.35">
      <c r="A126" s="14">
        <v>43601</v>
      </c>
      <c r="B126" s="15">
        <v>17</v>
      </c>
      <c r="C126" s="16">
        <v>5.5349000000000004</v>
      </c>
      <c r="D126" s="14">
        <v>43601</v>
      </c>
      <c r="E126" s="15">
        <v>17</v>
      </c>
    </row>
    <row r="127" spans="1:8" x14ac:dyDescent="0.35">
      <c r="A127" s="14">
        <v>43601</v>
      </c>
      <c r="B127" s="15">
        <v>18</v>
      </c>
      <c r="C127" s="16">
        <v>16.1983</v>
      </c>
      <c r="D127" s="14">
        <v>43601</v>
      </c>
      <c r="E127" s="15">
        <v>18</v>
      </c>
    </row>
    <row r="128" spans="1:8" x14ac:dyDescent="0.35">
      <c r="A128" s="14">
        <v>43601</v>
      </c>
      <c r="B128" s="15">
        <v>19</v>
      </c>
      <c r="C128" s="16">
        <v>29.433499999999999</v>
      </c>
      <c r="D128" s="14">
        <v>43601</v>
      </c>
      <c r="E128" s="15">
        <v>19</v>
      </c>
    </row>
    <row r="129" spans="1:8" x14ac:dyDescent="0.35">
      <c r="A129" s="14">
        <v>43601</v>
      </c>
      <c r="B129" s="15">
        <v>20</v>
      </c>
      <c r="C129" s="16">
        <v>47.682400000000001</v>
      </c>
      <c r="D129" s="14">
        <v>43601</v>
      </c>
      <c r="E129" s="15">
        <v>20</v>
      </c>
      <c r="H129" s="13"/>
    </row>
    <row r="130" spans="1:8" x14ac:dyDescent="0.35">
      <c r="A130" s="14">
        <v>43601</v>
      </c>
      <c r="B130" s="15">
        <v>21</v>
      </c>
      <c r="C130" s="16">
        <v>62.041800000000002</v>
      </c>
      <c r="D130" s="14">
        <v>43601</v>
      </c>
      <c r="E130" s="15">
        <v>21</v>
      </c>
    </row>
    <row r="131" spans="1:8" x14ac:dyDescent="0.35">
      <c r="A131" s="14">
        <v>43602</v>
      </c>
      <c r="B131" s="15">
        <v>14</v>
      </c>
      <c r="C131" s="16">
        <v>0.66469999999999996</v>
      </c>
      <c r="D131" s="14">
        <v>43602</v>
      </c>
      <c r="E131" s="15">
        <v>14</v>
      </c>
      <c r="F131" s="13">
        <f>MAX(AVERAGE(C131:C134),AVERAGE(C132:C135),AVERAGE(C133:C136),AVERAGE(C134:C137),AVERAGE(C135:C138))</f>
        <v>32.2532</v>
      </c>
      <c r="G131" s="13">
        <f>MAX(AVERAGE(C131:C133),AVERAGE(C132:C134),AVERAGE(C133:C135),AVERAGE(C134:C136),AVERAGE(C135:C137),AVERAGE(C136:C138))</f>
        <v>41.278266666666667</v>
      </c>
      <c r="H131" s="13">
        <f>MAX(AVERAGE(C131:C132),AVERAGE(C132:C133),AVERAGE(C133:C134),AVERAGE(C134:C135),AVERAGE(C135:C136),AVERAGE(C136:C137),AVERAGE(C137:C138))</f>
        <v>49.943650000000005</v>
      </c>
    </row>
    <row r="132" spans="1:8" x14ac:dyDescent="0.35">
      <c r="A132" s="14">
        <v>43602</v>
      </c>
      <c r="B132" s="15">
        <v>15</v>
      </c>
      <c r="C132" s="16">
        <v>4.1985999999999999</v>
      </c>
      <c r="D132" s="14">
        <v>43602</v>
      </c>
      <c r="E132" s="15">
        <v>15</v>
      </c>
    </row>
    <row r="133" spans="1:8" x14ac:dyDescent="0.35">
      <c r="A133" s="14">
        <v>43602</v>
      </c>
      <c r="B133" s="15">
        <v>16</v>
      </c>
      <c r="C133" s="16">
        <v>0.38619999999999999</v>
      </c>
      <c r="D133" s="14">
        <v>43602</v>
      </c>
      <c r="E133" s="15">
        <v>16</v>
      </c>
    </row>
    <row r="134" spans="1:8" x14ac:dyDescent="0.35">
      <c r="A134" s="14">
        <v>43602</v>
      </c>
      <c r="B134" s="15">
        <v>17</v>
      </c>
      <c r="C134" s="16">
        <v>3.3553000000000002</v>
      </c>
      <c r="D134" s="14">
        <v>43602</v>
      </c>
      <c r="E134" s="15">
        <v>17</v>
      </c>
    </row>
    <row r="135" spans="1:8" x14ac:dyDescent="0.35">
      <c r="A135" s="14">
        <v>43602</v>
      </c>
      <c r="B135" s="15">
        <v>18</v>
      </c>
      <c r="C135" s="16">
        <v>5.1779999999999999</v>
      </c>
      <c r="D135" s="14">
        <v>43602</v>
      </c>
      <c r="E135" s="15">
        <v>18</v>
      </c>
    </row>
    <row r="136" spans="1:8" x14ac:dyDescent="0.35">
      <c r="A136" s="14">
        <v>43602</v>
      </c>
      <c r="B136" s="15">
        <v>19</v>
      </c>
      <c r="C136" s="16">
        <v>23.947500000000002</v>
      </c>
      <c r="D136" s="14">
        <v>43602</v>
      </c>
      <c r="E136" s="15">
        <v>19</v>
      </c>
    </row>
    <row r="137" spans="1:8" x14ac:dyDescent="0.35">
      <c r="A137" s="14">
        <v>43602</v>
      </c>
      <c r="B137" s="15">
        <v>20</v>
      </c>
      <c r="C137" s="16">
        <v>44.232100000000003</v>
      </c>
      <c r="D137" s="14">
        <v>43602</v>
      </c>
      <c r="E137" s="15">
        <v>20</v>
      </c>
    </row>
    <row r="138" spans="1:8" x14ac:dyDescent="0.35">
      <c r="A138" s="14">
        <v>43602</v>
      </c>
      <c r="B138" s="15">
        <v>21</v>
      </c>
      <c r="C138" s="16">
        <v>55.655200000000001</v>
      </c>
      <c r="D138" s="14">
        <v>43602</v>
      </c>
      <c r="E138" s="15">
        <v>21</v>
      </c>
    </row>
    <row r="139" spans="1:8" x14ac:dyDescent="0.35">
      <c r="A139" s="14">
        <v>43603</v>
      </c>
      <c r="B139" s="15">
        <v>14</v>
      </c>
      <c r="C139" s="16">
        <v>0</v>
      </c>
      <c r="D139" s="14">
        <v>43603</v>
      </c>
      <c r="E139" s="15">
        <v>14</v>
      </c>
      <c r="F139" s="13">
        <f>MAX(AVERAGE(C139:C142),AVERAGE(C140:C143),AVERAGE(C141:C144),AVERAGE(C142:C145),AVERAGE(C143:C146))</f>
        <v>30.185699999999997</v>
      </c>
      <c r="G139" s="13">
        <f>MAX(AVERAGE(C139:C141),AVERAGE(C140:C142),AVERAGE(C141:C143),AVERAGE(C142:C144),AVERAGE(C143:C145),AVERAGE(C144:C146))</f>
        <v>35.200433333333329</v>
      </c>
      <c r="H139" s="13">
        <f>MAX(AVERAGE(C139:C140),AVERAGE(C140:C141),AVERAGE(C141:C142),AVERAGE(C142:C143),AVERAGE(C143:C144),AVERAGE(C144:C145),AVERAGE(C145:C146))</f>
        <v>43.426249999999996</v>
      </c>
    </row>
    <row r="140" spans="1:8" x14ac:dyDescent="0.35">
      <c r="A140" s="14">
        <v>43603</v>
      </c>
      <c r="B140" s="15">
        <v>15</v>
      </c>
      <c r="C140" s="16">
        <v>0</v>
      </c>
      <c r="D140" s="14">
        <v>43603</v>
      </c>
      <c r="E140" s="15">
        <v>15</v>
      </c>
    </row>
    <row r="141" spans="1:8" x14ac:dyDescent="0.35">
      <c r="A141" s="14">
        <v>43603</v>
      </c>
      <c r="B141" s="15">
        <v>16</v>
      </c>
      <c r="C141" s="16">
        <v>0.1249</v>
      </c>
      <c r="D141" s="14">
        <v>43603</v>
      </c>
      <c r="E141" s="15">
        <v>16</v>
      </c>
    </row>
    <row r="142" spans="1:8" x14ac:dyDescent="0.35">
      <c r="A142" s="14">
        <v>43603</v>
      </c>
      <c r="B142" s="15">
        <v>17</v>
      </c>
      <c r="C142" s="16">
        <v>1.1865000000000001</v>
      </c>
      <c r="D142" s="14">
        <v>43603</v>
      </c>
      <c r="E142" s="15">
        <v>17</v>
      </c>
    </row>
    <row r="143" spans="1:8" x14ac:dyDescent="0.35">
      <c r="A143" s="14">
        <v>43603</v>
      </c>
      <c r="B143" s="15">
        <v>18</v>
      </c>
      <c r="C143" s="16">
        <v>15.141500000000001</v>
      </c>
      <c r="D143" s="14">
        <v>43603</v>
      </c>
      <c r="E143" s="15">
        <v>18</v>
      </c>
      <c r="H143" s="13"/>
    </row>
    <row r="144" spans="1:8" x14ac:dyDescent="0.35">
      <c r="A144" s="14">
        <v>43603</v>
      </c>
      <c r="B144" s="15">
        <v>19</v>
      </c>
      <c r="C144" s="16">
        <v>18.748799999999999</v>
      </c>
      <c r="D144" s="14">
        <v>43603</v>
      </c>
      <c r="E144" s="15">
        <v>19</v>
      </c>
    </row>
    <row r="145" spans="1:8" x14ac:dyDescent="0.35">
      <c r="A145" s="14">
        <v>43603</v>
      </c>
      <c r="B145" s="15">
        <v>20</v>
      </c>
      <c r="C145" s="16">
        <v>36.200200000000002</v>
      </c>
      <c r="D145" s="14">
        <v>43603</v>
      </c>
      <c r="E145" s="15">
        <v>20</v>
      </c>
    </row>
    <row r="146" spans="1:8" x14ac:dyDescent="0.35">
      <c r="A146" s="14">
        <v>43603</v>
      </c>
      <c r="B146" s="15">
        <v>21</v>
      </c>
      <c r="C146" s="16">
        <v>50.652299999999997</v>
      </c>
      <c r="D146" s="14">
        <v>43603</v>
      </c>
      <c r="E146" s="15">
        <v>21</v>
      </c>
    </row>
    <row r="147" spans="1:8" x14ac:dyDescent="0.35">
      <c r="A147" s="14">
        <v>43604</v>
      </c>
      <c r="B147" s="15">
        <v>14</v>
      </c>
      <c r="C147" s="16">
        <v>-8.4122000000000003</v>
      </c>
      <c r="D147" s="14">
        <v>43604</v>
      </c>
      <c r="E147" s="15">
        <v>14</v>
      </c>
      <c r="F147" s="13">
        <f>MAX(AVERAGE(C147:C150),AVERAGE(C148:C151),AVERAGE(C149:C152),AVERAGE(C150:C153),AVERAGE(C151:C154))</f>
        <v>23.1769</v>
      </c>
      <c r="G147" s="13">
        <f>MAX(AVERAGE(C147:C149),AVERAGE(C148:C150),AVERAGE(C149:C151),AVERAGE(C150:C152),AVERAGE(C151:C153),AVERAGE(C152:C154))</f>
        <v>30.89906666666667</v>
      </c>
      <c r="H147" s="13">
        <f>MAX(AVERAGE(C147:C148),AVERAGE(C148:C149),AVERAGE(C149:C150),AVERAGE(C150:C151),AVERAGE(C151:C152),AVERAGE(C152:C153),AVERAGE(C153:C154))</f>
        <v>40.126649999999998</v>
      </c>
    </row>
    <row r="148" spans="1:8" x14ac:dyDescent="0.35">
      <c r="A148" s="14">
        <v>43604</v>
      </c>
      <c r="B148" s="15">
        <v>15</v>
      </c>
      <c r="C148" s="16">
        <v>-9.9011999999999993</v>
      </c>
      <c r="D148" s="14">
        <v>43604</v>
      </c>
      <c r="E148" s="15">
        <v>15</v>
      </c>
    </row>
    <row r="149" spans="1:8" x14ac:dyDescent="0.35">
      <c r="A149" s="14">
        <v>43604</v>
      </c>
      <c r="B149" s="15">
        <v>16</v>
      </c>
      <c r="C149" s="16">
        <v>-2.7978999999999998</v>
      </c>
      <c r="D149" s="14">
        <v>43604</v>
      </c>
      <c r="E149" s="15">
        <v>16</v>
      </c>
    </row>
    <row r="150" spans="1:8" x14ac:dyDescent="0.35">
      <c r="A150" s="14">
        <v>43604</v>
      </c>
      <c r="B150" s="15">
        <v>17</v>
      </c>
      <c r="C150" s="16">
        <v>-0.97240000000000004</v>
      </c>
      <c r="D150" s="14">
        <v>43604</v>
      </c>
      <c r="E150" s="15">
        <v>17</v>
      </c>
    </row>
    <row r="151" spans="1:8" x14ac:dyDescent="0.35">
      <c r="A151" s="14">
        <v>43604</v>
      </c>
      <c r="B151" s="15">
        <v>18</v>
      </c>
      <c r="C151" s="16">
        <v>1.04E-2</v>
      </c>
      <c r="D151" s="14">
        <v>43604</v>
      </c>
      <c r="E151" s="15">
        <v>18</v>
      </c>
    </row>
    <row r="152" spans="1:8" x14ac:dyDescent="0.35">
      <c r="A152" s="14">
        <v>43604</v>
      </c>
      <c r="B152" s="15">
        <v>19</v>
      </c>
      <c r="C152" s="16">
        <v>12.443899999999999</v>
      </c>
      <c r="D152" s="14">
        <v>43604</v>
      </c>
      <c r="E152" s="15">
        <v>19</v>
      </c>
    </row>
    <row r="153" spans="1:8" x14ac:dyDescent="0.35">
      <c r="A153" s="14">
        <v>43604</v>
      </c>
      <c r="B153" s="15">
        <v>20</v>
      </c>
      <c r="C153" s="16">
        <v>29.831399999999999</v>
      </c>
      <c r="D153" s="14">
        <v>43604</v>
      </c>
      <c r="E153" s="15">
        <v>20</v>
      </c>
    </row>
    <row r="154" spans="1:8" x14ac:dyDescent="0.35">
      <c r="A154" s="14">
        <v>43604</v>
      </c>
      <c r="B154" s="15">
        <v>21</v>
      </c>
      <c r="C154" s="16">
        <v>50.421900000000001</v>
      </c>
      <c r="D154" s="14">
        <v>43604</v>
      </c>
      <c r="E154" s="15">
        <v>21</v>
      </c>
    </row>
    <row r="155" spans="1:8" x14ac:dyDescent="0.35">
      <c r="A155" s="14">
        <v>43605</v>
      </c>
      <c r="B155" s="15">
        <v>14</v>
      </c>
      <c r="C155" s="16">
        <v>2.2061000000000002</v>
      </c>
      <c r="D155" s="14">
        <v>43605</v>
      </c>
      <c r="E155" s="15">
        <v>14</v>
      </c>
      <c r="F155" s="13">
        <f>MAX(AVERAGE(C155:C158),AVERAGE(C156:C159),AVERAGE(C157:C160),AVERAGE(C158:C161),AVERAGE(C159:C162))</f>
        <v>31.198475000000002</v>
      </c>
      <c r="G155" s="13">
        <f>MAX(AVERAGE(C155:C157),AVERAGE(C156:C158),AVERAGE(C157:C159),AVERAGE(C158:C160),AVERAGE(C159:C161),AVERAGE(C160:C162))</f>
        <v>40.792033333333336</v>
      </c>
      <c r="H155" s="13">
        <f>MAX(AVERAGE(C155:C156),AVERAGE(C156:C157),AVERAGE(C157:C158),AVERAGE(C158:C159),AVERAGE(C159:C160),AVERAGE(C160:C161),AVERAGE(C161:C162))</f>
        <v>50.72325</v>
      </c>
    </row>
    <row r="156" spans="1:8" x14ac:dyDescent="0.35">
      <c r="A156" s="14">
        <v>43605</v>
      </c>
      <c r="B156" s="15">
        <v>15</v>
      </c>
      <c r="C156" s="16">
        <v>-1.6818</v>
      </c>
      <c r="D156" s="14">
        <v>43605</v>
      </c>
      <c r="E156" s="15">
        <v>15</v>
      </c>
    </row>
    <row r="157" spans="1:8" x14ac:dyDescent="0.35">
      <c r="A157" s="14">
        <v>43605</v>
      </c>
      <c r="B157" s="15">
        <v>16</v>
      </c>
      <c r="C157" s="16">
        <v>0.27560000000000001</v>
      </c>
      <c r="D157" s="14">
        <v>43605</v>
      </c>
      <c r="E157" s="15">
        <v>16</v>
      </c>
      <c r="H157" s="13"/>
    </row>
    <row r="158" spans="1:8" x14ac:dyDescent="0.35">
      <c r="A158" s="14">
        <v>43605</v>
      </c>
      <c r="B158" s="15">
        <v>17</v>
      </c>
      <c r="C158" s="16">
        <v>3.5701000000000001</v>
      </c>
      <c r="D158" s="14">
        <v>43605</v>
      </c>
      <c r="E158" s="15">
        <v>17</v>
      </c>
    </row>
    <row r="159" spans="1:8" x14ac:dyDescent="0.35">
      <c r="A159" s="14">
        <v>43605</v>
      </c>
      <c r="B159" s="15">
        <v>18</v>
      </c>
      <c r="C159" s="16">
        <v>2.4178000000000002</v>
      </c>
      <c r="D159" s="14">
        <v>43605</v>
      </c>
      <c r="E159" s="15">
        <v>18</v>
      </c>
    </row>
    <row r="160" spans="1:8" x14ac:dyDescent="0.35">
      <c r="A160" s="14">
        <v>43605</v>
      </c>
      <c r="B160" s="15">
        <v>19</v>
      </c>
      <c r="C160" s="16">
        <v>20.929600000000001</v>
      </c>
      <c r="D160" s="14">
        <v>43605</v>
      </c>
      <c r="E160" s="15">
        <v>19</v>
      </c>
    </row>
    <row r="161" spans="1:8" x14ac:dyDescent="0.35">
      <c r="A161" s="14">
        <v>43605</v>
      </c>
      <c r="B161" s="15">
        <v>20</v>
      </c>
      <c r="C161" s="16">
        <v>44.184800000000003</v>
      </c>
      <c r="D161" s="14">
        <v>43605</v>
      </c>
      <c r="E161" s="15">
        <v>20</v>
      </c>
    </row>
    <row r="162" spans="1:8" x14ac:dyDescent="0.35">
      <c r="A162" s="14">
        <v>43605</v>
      </c>
      <c r="B162" s="15">
        <v>21</v>
      </c>
      <c r="C162" s="16">
        <v>57.261699999999998</v>
      </c>
      <c r="D162" s="14">
        <v>43605</v>
      </c>
      <c r="E162" s="15">
        <v>21</v>
      </c>
    </row>
    <row r="163" spans="1:8" x14ac:dyDescent="0.35">
      <c r="A163" s="14">
        <v>43606</v>
      </c>
      <c r="B163" s="15">
        <v>14</v>
      </c>
      <c r="C163" s="16">
        <v>3.2370999999999999</v>
      </c>
      <c r="D163" s="14">
        <v>43606</v>
      </c>
      <c r="E163" s="15">
        <v>14</v>
      </c>
      <c r="F163" s="13">
        <f>MAX(AVERAGE(C163:C166),AVERAGE(C164:C167),AVERAGE(C165:C168),AVERAGE(C166:C169),AVERAGE(C167:C170))</f>
        <v>32.344699999999996</v>
      </c>
      <c r="G163" s="13">
        <f>MAX(AVERAGE(C163:C165),AVERAGE(C164:C166),AVERAGE(C165:C167),AVERAGE(C166:C168),AVERAGE(C167:C169),AVERAGE(C168:C170))</f>
        <v>38.277766666666672</v>
      </c>
      <c r="H163" s="13">
        <f>MAX(AVERAGE(C163:C164),AVERAGE(C164:C165),AVERAGE(C165:C166),AVERAGE(C166:C167),AVERAGE(C167:C168),AVERAGE(C168:C169),AVERAGE(C169:C170))</f>
        <v>45.4895</v>
      </c>
    </row>
    <row r="164" spans="1:8" x14ac:dyDescent="0.35">
      <c r="A164" s="14">
        <v>43606</v>
      </c>
      <c r="B164" s="15">
        <v>15</v>
      </c>
      <c r="C164" s="16">
        <v>0.42659999999999998</v>
      </c>
      <c r="D164" s="14">
        <v>43606</v>
      </c>
      <c r="E164" s="15">
        <v>15</v>
      </c>
    </row>
    <row r="165" spans="1:8" x14ac:dyDescent="0.35">
      <c r="A165" s="14">
        <v>43606</v>
      </c>
      <c r="B165" s="15">
        <v>16</v>
      </c>
      <c r="C165" s="16">
        <v>0.2465</v>
      </c>
      <c r="D165" s="14">
        <v>43606</v>
      </c>
      <c r="E165" s="15">
        <v>16</v>
      </c>
    </row>
    <row r="166" spans="1:8" x14ac:dyDescent="0.35">
      <c r="A166" s="14">
        <v>43606</v>
      </c>
      <c r="B166" s="15">
        <v>17</v>
      </c>
      <c r="C166" s="16">
        <v>3.5323000000000002</v>
      </c>
      <c r="D166" s="14">
        <v>43606</v>
      </c>
      <c r="E166" s="15">
        <v>17</v>
      </c>
    </row>
    <row r="167" spans="1:8" x14ac:dyDescent="0.35">
      <c r="A167" s="14">
        <v>43606</v>
      </c>
      <c r="B167" s="15">
        <v>18</v>
      </c>
      <c r="C167" s="16">
        <v>14.545500000000001</v>
      </c>
      <c r="D167" s="14">
        <v>43606</v>
      </c>
      <c r="E167" s="15">
        <v>18</v>
      </c>
      <c r="H167" s="13"/>
    </row>
    <row r="168" spans="1:8" x14ac:dyDescent="0.35">
      <c r="A168" s="14">
        <v>43606</v>
      </c>
      <c r="B168" s="15">
        <v>19</v>
      </c>
      <c r="C168" s="16">
        <v>23.854299999999999</v>
      </c>
      <c r="D168" s="14">
        <v>43606</v>
      </c>
      <c r="E168" s="15">
        <v>19</v>
      </c>
    </row>
    <row r="169" spans="1:8" x14ac:dyDescent="0.35">
      <c r="A169" s="14">
        <v>43606</v>
      </c>
      <c r="B169" s="15">
        <v>20</v>
      </c>
      <c r="C169" s="16">
        <v>41.208599999999997</v>
      </c>
      <c r="D169" s="14">
        <v>43606</v>
      </c>
      <c r="E169" s="15">
        <v>20</v>
      </c>
    </row>
    <row r="170" spans="1:8" x14ac:dyDescent="0.35">
      <c r="A170" s="14">
        <v>43606</v>
      </c>
      <c r="B170" s="15">
        <v>21</v>
      </c>
      <c r="C170" s="16">
        <v>49.770400000000002</v>
      </c>
      <c r="D170" s="14">
        <v>43606</v>
      </c>
      <c r="E170" s="15">
        <v>21</v>
      </c>
    </row>
    <row r="171" spans="1:8" x14ac:dyDescent="0.35">
      <c r="A171" s="14">
        <v>43607</v>
      </c>
      <c r="B171" s="15">
        <v>14</v>
      </c>
      <c r="C171" s="16">
        <v>1.6254999999999999</v>
      </c>
      <c r="D171" s="14">
        <v>43607</v>
      </c>
      <c r="E171" s="15">
        <v>14</v>
      </c>
      <c r="F171" s="13">
        <f>MAX(AVERAGE(C171:C174),AVERAGE(C172:C175),AVERAGE(C173:C176),AVERAGE(C174:C177),AVERAGE(C175:C178))</f>
        <v>32.502049999999997</v>
      </c>
      <c r="G171" s="13">
        <f>MAX(AVERAGE(C171:C173),AVERAGE(C172:C174),AVERAGE(C173:C175),AVERAGE(C174:C176),AVERAGE(C175:C177),AVERAGE(C176:C178))</f>
        <v>38.295366666666666</v>
      </c>
      <c r="H171" s="13">
        <f>MAX(AVERAGE(C171:C172),AVERAGE(C172:C173),AVERAGE(C173:C174),AVERAGE(C174:C175),AVERAGE(C175:C176),AVERAGE(C176:C177),AVERAGE(C177:C178))</f>
        <v>45.147399999999998</v>
      </c>
    </row>
    <row r="172" spans="1:8" x14ac:dyDescent="0.35">
      <c r="A172" s="14">
        <v>43607</v>
      </c>
      <c r="B172" s="15">
        <v>15</v>
      </c>
      <c r="C172" s="16">
        <v>1.0149999999999999</v>
      </c>
      <c r="D172" s="14">
        <v>43607</v>
      </c>
      <c r="E172" s="15">
        <v>15</v>
      </c>
    </row>
    <row r="173" spans="1:8" x14ac:dyDescent="0.35">
      <c r="A173" s="14">
        <v>43607</v>
      </c>
      <c r="B173" s="15">
        <v>16</v>
      </c>
      <c r="C173" s="16">
        <v>1.3371</v>
      </c>
      <c r="D173" s="14">
        <v>43607</v>
      </c>
      <c r="E173" s="15">
        <v>16</v>
      </c>
    </row>
    <row r="174" spans="1:8" x14ac:dyDescent="0.35">
      <c r="A174" s="14">
        <v>43607</v>
      </c>
      <c r="B174" s="15">
        <v>17</v>
      </c>
      <c r="C174" s="16">
        <v>5.2999000000000001</v>
      </c>
      <c r="D174" s="14">
        <v>43607</v>
      </c>
      <c r="E174" s="15">
        <v>17</v>
      </c>
    </row>
    <row r="175" spans="1:8" x14ac:dyDescent="0.35">
      <c r="A175" s="14">
        <v>43607</v>
      </c>
      <c r="B175" s="15">
        <v>18</v>
      </c>
      <c r="C175" s="16">
        <v>15.1221</v>
      </c>
      <c r="D175" s="14">
        <v>43607</v>
      </c>
      <c r="E175" s="15">
        <v>18</v>
      </c>
    </row>
    <row r="176" spans="1:8" x14ac:dyDescent="0.35">
      <c r="A176" s="14">
        <v>43607</v>
      </c>
      <c r="B176" s="15">
        <v>19</v>
      </c>
      <c r="C176" s="16">
        <v>24.5913</v>
      </c>
      <c r="D176" s="14">
        <v>43607</v>
      </c>
      <c r="E176" s="15">
        <v>19</v>
      </c>
    </row>
    <row r="177" spans="1:8" x14ac:dyDescent="0.35">
      <c r="A177" s="14">
        <v>43607</v>
      </c>
      <c r="B177" s="15">
        <v>20</v>
      </c>
      <c r="C177" s="16">
        <v>40.113799999999998</v>
      </c>
      <c r="D177" s="14">
        <v>43607</v>
      </c>
      <c r="E177" s="15">
        <v>20</v>
      </c>
      <c r="H177" s="13"/>
    </row>
    <row r="178" spans="1:8" x14ac:dyDescent="0.35">
      <c r="A178" s="14">
        <v>43607</v>
      </c>
      <c r="B178" s="15">
        <v>21</v>
      </c>
      <c r="C178" s="16">
        <v>50.180999999999997</v>
      </c>
      <c r="D178" s="14">
        <v>43607</v>
      </c>
      <c r="E178" s="15">
        <v>21</v>
      </c>
    </row>
    <row r="179" spans="1:8" x14ac:dyDescent="0.35">
      <c r="A179" s="14">
        <v>43608</v>
      </c>
      <c r="B179" s="15">
        <v>14</v>
      </c>
      <c r="C179" s="16">
        <v>8.8958999999999993</v>
      </c>
      <c r="D179" s="14">
        <v>43608</v>
      </c>
      <c r="E179" s="15">
        <v>14</v>
      </c>
      <c r="F179" s="13">
        <f>MAX(AVERAGE(C179:C182),AVERAGE(C180:C183),AVERAGE(C181:C184),AVERAGE(C182:C185),AVERAGE(C183:C186))</f>
        <v>43.904299999999999</v>
      </c>
      <c r="G179" s="13">
        <f>MAX(AVERAGE(C179:C181),AVERAGE(C180:C182),AVERAGE(C181:C183),AVERAGE(C182:C184),AVERAGE(C183:C185),AVERAGE(C184:C186))</f>
        <v>50.384266666666669</v>
      </c>
      <c r="H179" s="13">
        <f>MAX(AVERAGE(C179:C180),AVERAGE(C180:C181),AVERAGE(C181:C182),AVERAGE(C182:C183),AVERAGE(C183:C184),AVERAGE(C184:C185),AVERAGE(C185:C186))</f>
        <v>56.031399999999998</v>
      </c>
    </row>
    <row r="180" spans="1:8" x14ac:dyDescent="0.35">
      <c r="A180" s="14">
        <v>43608</v>
      </c>
      <c r="B180" s="15">
        <v>15</v>
      </c>
      <c r="C180" s="16">
        <v>9.5484000000000009</v>
      </c>
      <c r="D180" s="14">
        <v>43608</v>
      </c>
      <c r="E180" s="15">
        <v>15</v>
      </c>
    </row>
    <row r="181" spans="1:8" x14ac:dyDescent="0.35">
      <c r="A181" s="14">
        <v>43608</v>
      </c>
      <c r="B181" s="15">
        <v>16</v>
      </c>
      <c r="C181" s="16">
        <v>12.163600000000001</v>
      </c>
      <c r="D181" s="14">
        <v>43608</v>
      </c>
      <c r="E181" s="15">
        <v>16</v>
      </c>
    </row>
    <row r="182" spans="1:8" x14ac:dyDescent="0.35">
      <c r="A182" s="14">
        <v>43608</v>
      </c>
      <c r="B182" s="15">
        <v>17</v>
      </c>
      <c r="C182" s="16">
        <v>17.237500000000001</v>
      </c>
      <c r="D182" s="14">
        <v>43608</v>
      </c>
      <c r="E182" s="15">
        <v>17</v>
      </c>
    </row>
    <row r="183" spans="1:8" x14ac:dyDescent="0.35">
      <c r="A183" s="14">
        <v>43608</v>
      </c>
      <c r="B183" s="15">
        <v>18</v>
      </c>
      <c r="C183" s="16">
        <v>24.464400000000001</v>
      </c>
      <c r="D183" s="14">
        <v>43608</v>
      </c>
      <c r="E183" s="15">
        <v>18</v>
      </c>
    </row>
    <row r="184" spans="1:8" x14ac:dyDescent="0.35">
      <c r="A184" s="14">
        <v>43608</v>
      </c>
      <c r="B184" s="15">
        <v>19</v>
      </c>
      <c r="C184" s="16">
        <v>39.090000000000003</v>
      </c>
      <c r="D184" s="14">
        <v>43608</v>
      </c>
      <c r="E184" s="15">
        <v>19</v>
      </c>
    </row>
    <row r="185" spans="1:8" x14ac:dyDescent="0.35">
      <c r="A185" s="14">
        <v>43608</v>
      </c>
      <c r="B185" s="15">
        <v>20</v>
      </c>
      <c r="C185" s="16">
        <v>55.487099999999998</v>
      </c>
      <c r="D185" s="14">
        <v>43608</v>
      </c>
      <c r="E185" s="15">
        <v>20</v>
      </c>
    </row>
    <row r="186" spans="1:8" x14ac:dyDescent="0.35">
      <c r="A186" s="14">
        <v>43608</v>
      </c>
      <c r="B186" s="15">
        <v>21</v>
      </c>
      <c r="C186" s="16">
        <v>56.575699999999998</v>
      </c>
      <c r="D186" s="14">
        <v>43608</v>
      </c>
      <c r="E186" s="15">
        <v>21</v>
      </c>
    </row>
    <row r="187" spans="1:8" x14ac:dyDescent="0.35">
      <c r="A187" s="14">
        <v>43609</v>
      </c>
      <c r="B187" s="15">
        <v>14</v>
      </c>
      <c r="C187" s="16">
        <v>6.3507999999999996</v>
      </c>
      <c r="D187" s="14">
        <v>43609</v>
      </c>
      <c r="E187" s="15">
        <v>14</v>
      </c>
      <c r="F187" s="13">
        <f>MAX(AVERAGE(C187:C190),AVERAGE(C188:C191),AVERAGE(C189:C192),AVERAGE(C190:C193),AVERAGE(C191:C194))</f>
        <v>36.016325000000002</v>
      </c>
      <c r="G187" s="13">
        <f>MAX(AVERAGE(C187:C189),AVERAGE(C188:C190),AVERAGE(C189:C191),AVERAGE(C190:C192),AVERAGE(C191:C193),AVERAGE(C192:C194))</f>
        <v>41.041533333333327</v>
      </c>
      <c r="H187" s="13">
        <f>MAX(AVERAGE(C187:C188),AVERAGE(C188:C189),AVERAGE(C189:C190),AVERAGE(C190:C191),AVERAGE(C191:C192),AVERAGE(C192:C193),AVERAGE(C193:C194))</f>
        <v>48.271950000000004</v>
      </c>
    </row>
    <row r="188" spans="1:8" x14ac:dyDescent="0.35">
      <c r="A188" s="14">
        <v>43609</v>
      </c>
      <c r="B188" s="15">
        <v>15</v>
      </c>
      <c r="C188" s="16">
        <v>6.9503000000000004</v>
      </c>
      <c r="D188" s="14">
        <v>43609</v>
      </c>
      <c r="E188" s="15">
        <v>15</v>
      </c>
    </row>
    <row r="189" spans="1:8" x14ac:dyDescent="0.35">
      <c r="A189" s="14">
        <v>43609</v>
      </c>
      <c r="B189" s="15">
        <v>16</v>
      </c>
      <c r="C189" s="16">
        <v>11.309100000000001</v>
      </c>
      <c r="D189" s="14">
        <v>43609</v>
      </c>
      <c r="E189" s="15">
        <v>16</v>
      </c>
    </row>
    <row r="190" spans="1:8" x14ac:dyDescent="0.35">
      <c r="A190" s="14">
        <v>43609</v>
      </c>
      <c r="B190" s="15">
        <v>17</v>
      </c>
      <c r="C190" s="16">
        <v>18.422799999999999</v>
      </c>
      <c r="D190" s="14">
        <v>43609</v>
      </c>
      <c r="E190" s="15">
        <v>17</v>
      </c>
    </row>
    <row r="191" spans="1:8" x14ac:dyDescent="0.35">
      <c r="A191" s="14">
        <v>43609</v>
      </c>
      <c r="B191" s="15">
        <v>18</v>
      </c>
      <c r="C191" s="16">
        <v>20.9407</v>
      </c>
      <c r="D191" s="14">
        <v>43609</v>
      </c>
      <c r="E191" s="15">
        <v>18</v>
      </c>
    </row>
    <row r="192" spans="1:8" x14ac:dyDescent="0.35">
      <c r="A192" s="14">
        <v>43609</v>
      </c>
      <c r="B192" s="15">
        <v>19</v>
      </c>
      <c r="C192" s="16">
        <v>26.5807</v>
      </c>
      <c r="D192" s="14">
        <v>43609</v>
      </c>
      <c r="E192" s="15">
        <v>19</v>
      </c>
    </row>
    <row r="193" spans="1:8" x14ac:dyDescent="0.35">
      <c r="A193" s="14">
        <v>43609</v>
      </c>
      <c r="B193" s="15">
        <v>20</v>
      </c>
      <c r="C193" s="16">
        <v>44.860100000000003</v>
      </c>
      <c r="D193" s="14">
        <v>43609</v>
      </c>
      <c r="E193" s="15">
        <v>20</v>
      </c>
      <c r="H193" s="13"/>
    </row>
    <row r="194" spans="1:8" x14ac:dyDescent="0.35">
      <c r="A194" s="14">
        <v>43609</v>
      </c>
      <c r="B194" s="15">
        <v>21</v>
      </c>
      <c r="C194" s="16">
        <v>51.683799999999998</v>
      </c>
      <c r="D194" s="14">
        <v>43609</v>
      </c>
      <c r="E194" s="15">
        <v>21</v>
      </c>
    </row>
    <row r="195" spans="1:8" x14ac:dyDescent="0.35">
      <c r="A195" s="14">
        <v>43610</v>
      </c>
      <c r="B195" s="15">
        <v>14</v>
      </c>
      <c r="C195" s="16">
        <v>4.7E-2</v>
      </c>
      <c r="D195" s="14">
        <v>43610</v>
      </c>
      <c r="E195" s="15">
        <v>14</v>
      </c>
      <c r="F195" s="13">
        <f>MAX(AVERAGE(C195:C198),AVERAGE(C196:C199),AVERAGE(C197:C200),AVERAGE(C198:C201),AVERAGE(C199:C202))</f>
        <v>21.769550000000002</v>
      </c>
      <c r="G195" s="13">
        <f>MAX(AVERAGE(C195:C197),AVERAGE(C196:C198),AVERAGE(C197:C199),AVERAGE(C198:C200),AVERAGE(C199:C201),AVERAGE(C200:C202))</f>
        <v>28.670933333333334</v>
      </c>
      <c r="H195" s="13">
        <f>MAX(AVERAGE(C195:C196),AVERAGE(C196:C197),AVERAGE(C197:C198),AVERAGE(C198:C199),AVERAGE(C199:C200),AVERAGE(C200:C201),AVERAGE(C201:C202))</f>
        <v>34.958749999999995</v>
      </c>
    </row>
    <row r="196" spans="1:8" x14ac:dyDescent="0.35">
      <c r="A196" s="14">
        <v>43610</v>
      </c>
      <c r="B196" s="15">
        <v>15</v>
      </c>
      <c r="C196" s="16">
        <v>-5.0599999999999999E-2</v>
      </c>
      <c r="D196" s="14">
        <v>43610</v>
      </c>
      <c r="E196" s="15">
        <v>15</v>
      </c>
    </row>
    <row r="197" spans="1:8" x14ac:dyDescent="0.35">
      <c r="A197" s="14">
        <v>43610</v>
      </c>
      <c r="B197" s="15">
        <v>16</v>
      </c>
      <c r="C197" s="16">
        <v>-9.4999999999999998E-3</v>
      </c>
      <c r="D197" s="14">
        <v>43610</v>
      </c>
      <c r="E197" s="15">
        <v>16</v>
      </c>
    </row>
    <row r="198" spans="1:8" x14ac:dyDescent="0.35">
      <c r="A198" s="14">
        <v>43610</v>
      </c>
      <c r="B198" s="15">
        <v>17</v>
      </c>
      <c r="C198" s="16">
        <v>0.1019</v>
      </c>
      <c r="D198" s="14">
        <v>43610</v>
      </c>
      <c r="E198" s="15">
        <v>17</v>
      </c>
    </row>
    <row r="199" spans="1:8" x14ac:dyDescent="0.35">
      <c r="A199" s="14">
        <v>43610</v>
      </c>
      <c r="B199" s="15">
        <v>18</v>
      </c>
      <c r="C199" s="16">
        <v>1.0653999999999999</v>
      </c>
      <c r="D199" s="14">
        <v>43610</v>
      </c>
      <c r="E199" s="15">
        <v>18</v>
      </c>
    </row>
    <row r="200" spans="1:8" x14ac:dyDescent="0.35">
      <c r="A200" s="14">
        <v>43610</v>
      </c>
      <c r="B200" s="15">
        <v>19</v>
      </c>
      <c r="C200" s="16">
        <v>16.095300000000002</v>
      </c>
      <c r="D200" s="14">
        <v>43610</v>
      </c>
      <c r="E200" s="15">
        <v>19</v>
      </c>
    </row>
    <row r="201" spans="1:8" x14ac:dyDescent="0.35">
      <c r="A201" s="14">
        <v>43610</v>
      </c>
      <c r="B201" s="15">
        <v>20</v>
      </c>
      <c r="C201" s="16">
        <v>29.622399999999999</v>
      </c>
      <c r="D201" s="14">
        <v>43610</v>
      </c>
      <c r="E201" s="15">
        <v>20</v>
      </c>
    </row>
    <row r="202" spans="1:8" x14ac:dyDescent="0.35">
      <c r="A202" s="14">
        <v>43610</v>
      </c>
      <c r="B202" s="15">
        <v>21</v>
      </c>
      <c r="C202" s="16">
        <v>40.295099999999998</v>
      </c>
      <c r="D202" s="14">
        <v>43610</v>
      </c>
      <c r="E202" s="15">
        <v>21</v>
      </c>
    </row>
    <row r="203" spans="1:8" x14ac:dyDescent="0.35">
      <c r="A203" s="14">
        <v>43611</v>
      </c>
      <c r="B203" s="15">
        <v>14</v>
      </c>
      <c r="C203" s="16">
        <v>9.8400000000000001E-2</v>
      </c>
      <c r="D203" s="14">
        <v>43611</v>
      </c>
      <c r="E203" s="15">
        <v>14</v>
      </c>
      <c r="F203" s="13">
        <f>MAX(AVERAGE(C203:C206),AVERAGE(C204:C207),AVERAGE(C205:C208),AVERAGE(C206:C209),AVERAGE(C207:C210))</f>
        <v>22.649850000000001</v>
      </c>
      <c r="G203" s="13">
        <f>MAX(AVERAGE(C203:C205),AVERAGE(C204:C206),AVERAGE(C205:C207),AVERAGE(C206:C208),AVERAGE(C207:C209),AVERAGE(C208:C210))</f>
        <v>27.514700000000001</v>
      </c>
      <c r="H203" s="13">
        <f>MAX(AVERAGE(C203:C204),AVERAGE(C204:C205),AVERAGE(C205:C206),AVERAGE(C206:C207),AVERAGE(C207:C208),AVERAGE(C208:C209),AVERAGE(C209:C210))</f>
        <v>32.083399999999997</v>
      </c>
    </row>
    <row r="204" spans="1:8" x14ac:dyDescent="0.35">
      <c r="A204" s="14">
        <v>43611</v>
      </c>
      <c r="B204" s="15">
        <v>15</v>
      </c>
      <c r="C204" s="16">
        <v>9.9299999999999999E-2</v>
      </c>
      <c r="D204" s="14">
        <v>43611</v>
      </c>
      <c r="E204" s="15">
        <v>15</v>
      </c>
    </row>
    <row r="205" spans="1:8" x14ac:dyDescent="0.35">
      <c r="A205" s="14">
        <v>43611</v>
      </c>
      <c r="B205" s="15">
        <v>16</v>
      </c>
      <c r="C205" s="16">
        <v>8.8400000000000006E-2</v>
      </c>
      <c r="D205" s="14">
        <v>43611</v>
      </c>
      <c r="E205" s="15">
        <v>16</v>
      </c>
      <c r="H205" s="13"/>
    </row>
    <row r="206" spans="1:8" x14ac:dyDescent="0.35">
      <c r="A206" s="14">
        <v>43611</v>
      </c>
      <c r="B206" s="15">
        <v>17</v>
      </c>
      <c r="C206" s="16">
        <v>0.38219999999999998</v>
      </c>
      <c r="D206" s="14">
        <v>43611</v>
      </c>
      <c r="E206" s="15">
        <v>17</v>
      </c>
    </row>
    <row r="207" spans="1:8" x14ac:dyDescent="0.35">
      <c r="A207" s="14">
        <v>43611</v>
      </c>
      <c r="B207" s="15">
        <v>18</v>
      </c>
      <c r="C207" s="16">
        <v>8.0553000000000008</v>
      </c>
      <c r="D207" s="14">
        <v>43611</v>
      </c>
      <c r="E207" s="15">
        <v>18</v>
      </c>
    </row>
    <row r="208" spans="1:8" x14ac:dyDescent="0.35">
      <c r="A208" s="14">
        <v>43611</v>
      </c>
      <c r="B208" s="15">
        <v>19</v>
      </c>
      <c r="C208" s="16">
        <v>18.377300000000002</v>
      </c>
      <c r="D208" s="14">
        <v>43611</v>
      </c>
      <c r="E208" s="15">
        <v>19</v>
      </c>
    </row>
    <row r="209" spans="1:8" x14ac:dyDescent="0.35">
      <c r="A209" s="14">
        <v>43611</v>
      </c>
      <c r="B209" s="15">
        <v>20</v>
      </c>
      <c r="C209" s="16">
        <v>26.021599999999999</v>
      </c>
      <c r="D209" s="14">
        <v>43611</v>
      </c>
      <c r="E209" s="15">
        <v>20</v>
      </c>
    </row>
    <row r="210" spans="1:8" x14ac:dyDescent="0.35">
      <c r="A210" s="14">
        <v>43611</v>
      </c>
      <c r="B210" s="15">
        <v>21</v>
      </c>
      <c r="C210" s="16">
        <v>38.145200000000003</v>
      </c>
      <c r="D210" s="14">
        <v>43611</v>
      </c>
      <c r="E210" s="15">
        <v>21</v>
      </c>
    </row>
    <row r="211" spans="1:8" x14ac:dyDescent="0.35">
      <c r="A211" s="14">
        <v>43612</v>
      </c>
      <c r="B211" s="15">
        <v>14</v>
      </c>
      <c r="C211" s="16">
        <v>-6.2168000000000001</v>
      </c>
      <c r="D211" s="14">
        <v>43612</v>
      </c>
      <c r="E211" s="15">
        <v>14</v>
      </c>
      <c r="F211" s="13">
        <f>MAX(AVERAGE(C211:C214),AVERAGE(C212:C215),AVERAGE(C213:C216),AVERAGE(C214:C217),AVERAGE(C215:C218))</f>
        <v>17.321999999999999</v>
      </c>
      <c r="G211" s="13">
        <f>MAX(AVERAGE(C211:C213),AVERAGE(C212:C214),AVERAGE(C213:C215),AVERAGE(C214:C216),AVERAGE(C215:C217),AVERAGE(C216:C218))</f>
        <v>23.099399999999999</v>
      </c>
      <c r="H211" s="13">
        <f>MAX(AVERAGE(C211:C212),AVERAGE(C212:C213),AVERAGE(C213:C214),AVERAGE(C214:C215),AVERAGE(C215:C216),AVERAGE(C216:C217),AVERAGE(C217:C218))</f>
        <v>29.8735</v>
      </c>
    </row>
    <row r="212" spans="1:8" x14ac:dyDescent="0.35">
      <c r="A212" s="14">
        <v>43612</v>
      </c>
      <c r="B212" s="15">
        <v>15</v>
      </c>
      <c r="C212" s="16">
        <v>-5.4283999999999999</v>
      </c>
      <c r="D212" s="14">
        <v>43612</v>
      </c>
      <c r="E212" s="15">
        <v>15</v>
      </c>
    </row>
    <row r="213" spans="1:8" x14ac:dyDescent="0.35">
      <c r="A213" s="14">
        <v>43612</v>
      </c>
      <c r="B213" s="15">
        <v>16</v>
      </c>
      <c r="C213" s="16">
        <v>-4.4776999999999996</v>
      </c>
      <c r="D213" s="14">
        <v>43612</v>
      </c>
      <c r="E213" s="15">
        <v>16</v>
      </c>
    </row>
    <row r="214" spans="1:8" x14ac:dyDescent="0.35">
      <c r="A214" s="14">
        <v>43612</v>
      </c>
      <c r="B214" s="15">
        <v>17</v>
      </c>
      <c r="C214" s="16">
        <v>-3.2044999999999999</v>
      </c>
      <c r="D214" s="14">
        <v>43612</v>
      </c>
      <c r="E214" s="15">
        <v>17</v>
      </c>
    </row>
    <row r="215" spans="1:8" x14ac:dyDescent="0.35">
      <c r="A215" s="14">
        <v>43612</v>
      </c>
      <c r="B215" s="15">
        <v>18</v>
      </c>
      <c r="C215" s="16">
        <v>-1.0200000000000001E-2</v>
      </c>
      <c r="D215" s="14">
        <v>43612</v>
      </c>
      <c r="E215" s="15">
        <v>18</v>
      </c>
      <c r="H215" s="13"/>
    </row>
    <row r="216" spans="1:8" x14ac:dyDescent="0.35">
      <c r="A216" s="14">
        <v>43612</v>
      </c>
      <c r="B216" s="15">
        <v>19</v>
      </c>
      <c r="C216" s="16">
        <v>9.5511999999999997</v>
      </c>
      <c r="D216" s="14">
        <v>43612</v>
      </c>
      <c r="E216" s="15">
        <v>19</v>
      </c>
    </row>
    <row r="217" spans="1:8" x14ac:dyDescent="0.35">
      <c r="A217" s="14">
        <v>43612</v>
      </c>
      <c r="B217" s="15">
        <v>20</v>
      </c>
      <c r="C217" s="16">
        <v>24.6557</v>
      </c>
      <c r="D217" s="14">
        <v>43612</v>
      </c>
      <c r="E217" s="15">
        <v>20</v>
      </c>
    </row>
    <row r="218" spans="1:8" x14ac:dyDescent="0.35">
      <c r="A218" s="14">
        <v>43612</v>
      </c>
      <c r="B218" s="15">
        <v>21</v>
      </c>
      <c r="C218" s="16">
        <v>35.091299999999997</v>
      </c>
      <c r="D218" s="14">
        <v>43612</v>
      </c>
      <c r="E218" s="15">
        <v>21</v>
      </c>
    </row>
    <row r="219" spans="1:8" x14ac:dyDescent="0.35">
      <c r="A219" s="14">
        <v>43613</v>
      </c>
      <c r="B219" s="15">
        <v>14</v>
      </c>
      <c r="C219" s="16">
        <v>1.7202999999999999</v>
      </c>
      <c r="D219" s="14">
        <v>43613</v>
      </c>
      <c r="E219" s="15">
        <v>14</v>
      </c>
      <c r="F219" s="13">
        <f>MAX(AVERAGE(C219:C222),AVERAGE(C220:C223),AVERAGE(C221:C224),AVERAGE(C222:C225),AVERAGE(C223:C226))</f>
        <v>20.672775000000001</v>
      </c>
      <c r="G219" s="13">
        <f>MAX(AVERAGE(C219:C221),AVERAGE(C220:C222),AVERAGE(C221:C223),AVERAGE(C222:C224),AVERAGE(C223:C225),AVERAGE(C224:C226))</f>
        <v>26.837100000000003</v>
      </c>
      <c r="H219" s="13">
        <f>MAX(AVERAGE(C219:C220),AVERAGE(C220:C221),AVERAGE(C221:C222),AVERAGE(C222:C223),AVERAGE(C223:C224),AVERAGE(C224:C225),AVERAGE(C225:C226))</f>
        <v>33.9803</v>
      </c>
    </row>
    <row r="220" spans="1:8" x14ac:dyDescent="0.35">
      <c r="A220" s="14">
        <v>43613</v>
      </c>
      <c r="B220" s="15">
        <v>15</v>
      </c>
      <c r="C220" s="16">
        <v>1.9542999999999999</v>
      </c>
      <c r="D220" s="14">
        <v>43613</v>
      </c>
      <c r="E220" s="15">
        <v>15</v>
      </c>
    </row>
    <row r="221" spans="1:8" x14ac:dyDescent="0.35">
      <c r="A221" s="14">
        <v>43613</v>
      </c>
      <c r="B221" s="15">
        <v>16</v>
      </c>
      <c r="C221" s="16">
        <v>1.6204000000000001</v>
      </c>
      <c r="D221" s="14">
        <v>43613</v>
      </c>
      <c r="E221" s="15">
        <v>16</v>
      </c>
    </row>
    <row r="222" spans="1:8" x14ac:dyDescent="0.35">
      <c r="A222" s="14">
        <v>43613</v>
      </c>
      <c r="B222" s="15">
        <v>17</v>
      </c>
      <c r="C222" s="16">
        <v>-1.03E-2</v>
      </c>
      <c r="D222" s="14">
        <v>43613</v>
      </c>
      <c r="E222" s="15">
        <v>17</v>
      </c>
    </row>
    <row r="223" spans="1:8" x14ac:dyDescent="0.35">
      <c r="A223" s="14">
        <v>43613</v>
      </c>
      <c r="B223" s="15">
        <v>18</v>
      </c>
      <c r="C223" s="16">
        <v>2.1798000000000002</v>
      </c>
      <c r="D223" s="14">
        <v>43613</v>
      </c>
      <c r="E223" s="15">
        <v>18</v>
      </c>
    </row>
    <row r="224" spans="1:8" x14ac:dyDescent="0.35">
      <c r="A224" s="14">
        <v>43613</v>
      </c>
      <c r="B224" s="15">
        <v>19</v>
      </c>
      <c r="C224" s="16">
        <v>12.550700000000001</v>
      </c>
      <c r="D224" s="14">
        <v>43613</v>
      </c>
      <c r="E224" s="15">
        <v>19</v>
      </c>
    </row>
    <row r="225" spans="1:8" x14ac:dyDescent="0.35">
      <c r="A225" s="14">
        <v>43613</v>
      </c>
      <c r="B225" s="15">
        <v>20</v>
      </c>
      <c r="C225" s="16">
        <v>26.6784</v>
      </c>
      <c r="D225" s="14">
        <v>43613</v>
      </c>
      <c r="E225" s="15">
        <v>20</v>
      </c>
      <c r="H225" s="13"/>
    </row>
    <row r="226" spans="1:8" x14ac:dyDescent="0.35">
      <c r="A226" s="14">
        <v>43613</v>
      </c>
      <c r="B226" s="15">
        <v>21</v>
      </c>
      <c r="C226" s="16">
        <v>41.282200000000003</v>
      </c>
      <c r="D226" s="14">
        <v>43613</v>
      </c>
      <c r="E226" s="15">
        <v>21</v>
      </c>
    </row>
    <row r="227" spans="1:8" x14ac:dyDescent="0.35">
      <c r="A227" s="14">
        <v>43614</v>
      </c>
      <c r="B227" s="15">
        <v>14</v>
      </c>
      <c r="C227" s="16">
        <v>8.0033999999999992</v>
      </c>
      <c r="D227" s="14">
        <v>43614</v>
      </c>
      <c r="E227" s="15">
        <v>14</v>
      </c>
      <c r="F227" s="13">
        <f>MAX(AVERAGE(C227:C230),AVERAGE(C228:C231),AVERAGE(C229:C232),AVERAGE(C230:C233),AVERAGE(C231:C234))</f>
        <v>38.305925000000002</v>
      </c>
      <c r="G227" s="13">
        <f>MAX(AVERAGE(C227:C229),AVERAGE(C228:C230),AVERAGE(C229:C231),AVERAGE(C230:C232),AVERAGE(C231:C233),AVERAGE(C232:C234))</f>
        <v>45.609499999999997</v>
      </c>
      <c r="H227" s="13">
        <f>MAX(AVERAGE(C227:C228),AVERAGE(C228:C229),AVERAGE(C229:C230),AVERAGE(C230:C231),AVERAGE(C231:C232),AVERAGE(C232:C233),AVERAGE(C233:C234))</f>
        <v>53.764200000000002</v>
      </c>
    </row>
    <row r="228" spans="1:8" x14ac:dyDescent="0.35">
      <c r="A228" s="14">
        <v>43614</v>
      </c>
      <c r="B228" s="15">
        <v>15</v>
      </c>
      <c r="C228" s="16">
        <v>10.321</v>
      </c>
      <c r="D228" s="14">
        <v>43614</v>
      </c>
      <c r="E228" s="15">
        <v>15</v>
      </c>
    </row>
    <row r="229" spans="1:8" x14ac:dyDescent="0.35">
      <c r="A229" s="14">
        <v>43614</v>
      </c>
      <c r="B229" s="15">
        <v>16</v>
      </c>
      <c r="C229" s="16">
        <v>11.021100000000001</v>
      </c>
      <c r="D229" s="14">
        <v>43614</v>
      </c>
      <c r="E229" s="15">
        <v>16</v>
      </c>
    </row>
    <row r="230" spans="1:8" x14ac:dyDescent="0.35">
      <c r="A230" s="14">
        <v>43614</v>
      </c>
      <c r="B230" s="15">
        <v>17</v>
      </c>
      <c r="C230" s="16">
        <v>11.576000000000001</v>
      </c>
      <c r="D230" s="14">
        <v>43614</v>
      </c>
      <c r="E230" s="15">
        <v>17</v>
      </c>
    </row>
    <row r="231" spans="1:8" x14ac:dyDescent="0.35">
      <c r="A231" s="14">
        <v>43614</v>
      </c>
      <c r="B231" s="15">
        <v>18</v>
      </c>
      <c r="C231" s="16">
        <v>16.395199999999999</v>
      </c>
      <c r="D231" s="14">
        <v>43614</v>
      </c>
      <c r="E231" s="15">
        <v>18</v>
      </c>
    </row>
    <row r="232" spans="1:8" x14ac:dyDescent="0.35">
      <c r="A232" s="14">
        <v>43614</v>
      </c>
      <c r="B232" s="15">
        <v>19</v>
      </c>
      <c r="C232" s="16">
        <v>29.3001</v>
      </c>
      <c r="D232" s="14">
        <v>43614</v>
      </c>
      <c r="E232" s="15">
        <v>19</v>
      </c>
    </row>
    <row r="233" spans="1:8" x14ac:dyDescent="0.35">
      <c r="A233" s="14">
        <v>43614</v>
      </c>
      <c r="B233" s="15">
        <v>20</v>
      </c>
      <c r="C233" s="16">
        <v>47.635399999999997</v>
      </c>
      <c r="D233" s="14">
        <v>43614</v>
      </c>
      <c r="E233" s="15">
        <v>20</v>
      </c>
    </row>
    <row r="234" spans="1:8" x14ac:dyDescent="0.35">
      <c r="A234" s="14">
        <v>43614</v>
      </c>
      <c r="B234" s="15">
        <v>21</v>
      </c>
      <c r="C234" s="16">
        <v>59.893000000000001</v>
      </c>
      <c r="D234" s="14">
        <v>43614</v>
      </c>
      <c r="E234" s="15">
        <v>21</v>
      </c>
    </row>
    <row r="235" spans="1:8" x14ac:dyDescent="0.35">
      <c r="A235" s="14">
        <v>43615</v>
      </c>
      <c r="B235" s="15">
        <v>14</v>
      </c>
      <c r="C235" s="16">
        <v>11.7639</v>
      </c>
      <c r="D235" s="14">
        <v>43615</v>
      </c>
      <c r="E235" s="15">
        <v>14</v>
      </c>
      <c r="F235" s="13">
        <f>MAX(AVERAGE(C235:C238),AVERAGE(C236:C239),AVERAGE(C237:C240),AVERAGE(C238:C241),AVERAGE(C239:C242))</f>
        <v>42.448549999999997</v>
      </c>
      <c r="G235" s="13">
        <f>MAX(AVERAGE(C235:C237),AVERAGE(C236:C238),AVERAGE(C237:C239),AVERAGE(C238:C240),AVERAGE(C239:C241),AVERAGE(C240:C242))</f>
        <v>49.689733333333329</v>
      </c>
      <c r="H235" s="13">
        <f>MAX(AVERAGE(C235:C236),AVERAGE(C236:C237),AVERAGE(C237:C238),AVERAGE(C238:C239),AVERAGE(C239:C240),AVERAGE(C240:C241),AVERAGE(C241:C242))</f>
        <v>57.199600000000004</v>
      </c>
    </row>
    <row r="236" spans="1:8" x14ac:dyDescent="0.35">
      <c r="A236" s="14">
        <v>43615</v>
      </c>
      <c r="B236" s="15">
        <v>15</v>
      </c>
      <c r="C236" s="16">
        <v>12.700200000000001</v>
      </c>
      <c r="D236" s="14">
        <v>43615</v>
      </c>
      <c r="E236" s="15">
        <v>15</v>
      </c>
    </row>
    <row r="237" spans="1:8" x14ac:dyDescent="0.35">
      <c r="A237" s="14">
        <v>43615</v>
      </c>
      <c r="B237" s="15">
        <v>16</v>
      </c>
      <c r="C237" s="16">
        <v>14.244899999999999</v>
      </c>
      <c r="D237" s="14">
        <v>43615</v>
      </c>
      <c r="E237" s="15">
        <v>16</v>
      </c>
    </row>
    <row r="238" spans="1:8" x14ac:dyDescent="0.35">
      <c r="A238" s="14">
        <v>43615</v>
      </c>
      <c r="B238" s="15">
        <v>17</v>
      </c>
      <c r="C238" s="16">
        <v>16.626000000000001</v>
      </c>
      <c r="D238" s="14">
        <v>43615</v>
      </c>
      <c r="E238" s="15">
        <v>17</v>
      </c>
    </row>
    <row r="239" spans="1:8" x14ac:dyDescent="0.35">
      <c r="A239" s="14">
        <v>43615</v>
      </c>
      <c r="B239" s="15">
        <v>18</v>
      </c>
      <c r="C239" s="16">
        <v>20.725000000000001</v>
      </c>
      <c r="D239" s="14">
        <v>43615</v>
      </c>
      <c r="E239" s="15">
        <v>18</v>
      </c>
    </row>
    <row r="240" spans="1:8" x14ac:dyDescent="0.35">
      <c r="A240" s="14">
        <v>43615</v>
      </c>
      <c r="B240" s="15">
        <v>19</v>
      </c>
      <c r="C240" s="16">
        <v>34.67</v>
      </c>
      <c r="D240" s="14">
        <v>43615</v>
      </c>
      <c r="E240" s="15">
        <v>19</v>
      </c>
    </row>
    <row r="241" spans="1:8" x14ac:dyDescent="0.35">
      <c r="A241" s="14">
        <v>43615</v>
      </c>
      <c r="B241" s="15">
        <v>20</v>
      </c>
      <c r="C241" s="16">
        <v>50.735700000000001</v>
      </c>
      <c r="D241" s="14">
        <v>43615</v>
      </c>
      <c r="E241" s="15">
        <v>20</v>
      </c>
    </row>
    <row r="242" spans="1:8" x14ac:dyDescent="0.35">
      <c r="A242" s="14">
        <v>43615</v>
      </c>
      <c r="B242" s="15">
        <v>21</v>
      </c>
      <c r="C242" s="16">
        <v>63.663499999999999</v>
      </c>
      <c r="D242" s="14">
        <v>43615</v>
      </c>
      <c r="E242" s="15">
        <v>21</v>
      </c>
    </row>
    <row r="243" spans="1:8" x14ac:dyDescent="0.35">
      <c r="A243" s="14">
        <v>43616</v>
      </c>
      <c r="B243" s="15">
        <v>14</v>
      </c>
      <c r="C243" s="16">
        <v>14.7386</v>
      </c>
      <c r="D243" s="14">
        <v>43616</v>
      </c>
      <c r="E243" s="15">
        <v>14</v>
      </c>
      <c r="F243" s="13">
        <f>MAX(AVERAGE(C243:C246),AVERAGE(C244:C247),AVERAGE(C245:C248),AVERAGE(C246:C249),AVERAGE(C247:C250))</f>
        <v>41.936774999999997</v>
      </c>
      <c r="G243" s="13">
        <f>MAX(AVERAGE(C243:C245),AVERAGE(C244:C246),AVERAGE(C245:C247),AVERAGE(C246:C248),AVERAGE(C247:C249),AVERAGE(C248:C250))</f>
        <v>48.371333333333325</v>
      </c>
      <c r="H243" s="13">
        <f>MAX(AVERAGE(C243:C244),AVERAGE(C244:C245),AVERAGE(C245:C246),AVERAGE(C246:C247),AVERAGE(C247:C248),AVERAGE(C248:C249),AVERAGE(C249:C250))</f>
        <v>54.329899999999995</v>
      </c>
    </row>
    <row r="244" spans="1:8" x14ac:dyDescent="0.35">
      <c r="A244" s="14">
        <v>43616</v>
      </c>
      <c r="B244" s="15">
        <v>15</v>
      </c>
      <c r="C244" s="16">
        <v>13.383100000000001</v>
      </c>
      <c r="D244" s="14">
        <v>43616</v>
      </c>
      <c r="E244" s="15">
        <v>15</v>
      </c>
    </row>
    <row r="245" spans="1:8" x14ac:dyDescent="0.35">
      <c r="A245" s="14">
        <v>43616</v>
      </c>
      <c r="B245" s="15">
        <v>16</v>
      </c>
      <c r="C245" s="16">
        <v>15.037599999999999</v>
      </c>
      <c r="D245" s="14">
        <v>43616</v>
      </c>
      <c r="E245" s="15">
        <v>16</v>
      </c>
    </row>
    <row r="246" spans="1:8" x14ac:dyDescent="0.35">
      <c r="A246" s="14">
        <v>43616</v>
      </c>
      <c r="B246" s="15">
        <v>17</v>
      </c>
      <c r="C246" s="16">
        <v>15.2493</v>
      </c>
      <c r="D246" s="14">
        <v>43616</v>
      </c>
      <c r="E246" s="15">
        <v>17</v>
      </c>
    </row>
    <row r="247" spans="1:8" x14ac:dyDescent="0.35">
      <c r="A247" s="14">
        <v>43616</v>
      </c>
      <c r="B247" s="15">
        <v>18</v>
      </c>
      <c r="C247" s="16">
        <v>22.633099999999999</v>
      </c>
      <c r="D247" s="14">
        <v>43616</v>
      </c>
      <c r="E247" s="15">
        <v>18</v>
      </c>
    </row>
    <row r="248" spans="1:8" x14ac:dyDescent="0.35">
      <c r="A248" s="14">
        <v>43616</v>
      </c>
      <c r="B248" s="15">
        <v>19</v>
      </c>
      <c r="C248" s="16">
        <v>36.4542</v>
      </c>
      <c r="D248" s="14">
        <v>43616</v>
      </c>
      <c r="E248" s="15">
        <v>19</v>
      </c>
    </row>
    <row r="249" spans="1:8" x14ac:dyDescent="0.35">
      <c r="A249" s="14">
        <v>43616</v>
      </c>
      <c r="B249" s="15">
        <v>20</v>
      </c>
      <c r="C249" s="16">
        <v>49.822099999999999</v>
      </c>
      <c r="D249" s="14">
        <v>43616</v>
      </c>
      <c r="E249" s="15">
        <v>20</v>
      </c>
    </row>
    <row r="250" spans="1:8" x14ac:dyDescent="0.35">
      <c r="A250" s="14">
        <v>43616</v>
      </c>
      <c r="B250" s="15">
        <v>21</v>
      </c>
      <c r="C250" s="16">
        <v>58.837699999999998</v>
      </c>
      <c r="D250" s="14">
        <v>43616</v>
      </c>
      <c r="E250" s="15">
        <v>21</v>
      </c>
    </row>
    <row r="251" spans="1:8" x14ac:dyDescent="0.35">
      <c r="A251" s="14">
        <v>43617</v>
      </c>
      <c r="B251" s="15">
        <v>14</v>
      </c>
      <c r="C251" s="16">
        <v>3.7839999999999998</v>
      </c>
      <c r="D251" s="14">
        <v>43617</v>
      </c>
      <c r="E251" s="15">
        <v>14</v>
      </c>
      <c r="F251" s="13">
        <f>MAX(AVERAGE(C251:C254),AVERAGE(C252:C255),AVERAGE(C253:C256),AVERAGE(C254:C257),AVERAGE(C255:C258))</f>
        <v>34.903574999999996</v>
      </c>
      <c r="G251" s="13">
        <f>MAX(AVERAGE(C251:C253),AVERAGE(C252:C254),AVERAGE(C253:C255),AVERAGE(C254:C256),AVERAGE(C255:C257),AVERAGE(C256:C258))</f>
        <v>40.636633333333329</v>
      </c>
      <c r="H251" s="13">
        <f>MAX(AVERAGE(C251:C252),AVERAGE(C252:C253),AVERAGE(C253:C254),AVERAGE(C254:C255),AVERAGE(C255:C256),AVERAGE(C256:C257),AVERAGE(C257:C258))</f>
        <v>47.351599999999998</v>
      </c>
    </row>
    <row r="252" spans="1:8" x14ac:dyDescent="0.35">
      <c r="A252" s="14">
        <v>43617</v>
      </c>
      <c r="B252" s="15">
        <v>15</v>
      </c>
      <c r="C252" s="16">
        <v>8.2209000000000003</v>
      </c>
      <c r="D252" s="14">
        <v>43617</v>
      </c>
      <c r="E252" s="15">
        <v>15</v>
      </c>
    </row>
    <row r="253" spans="1:8" x14ac:dyDescent="0.35">
      <c r="A253" s="14">
        <v>43617</v>
      </c>
      <c r="B253" s="15">
        <v>16</v>
      </c>
      <c r="C253" s="16">
        <v>14.049799999999999</v>
      </c>
      <c r="D253" s="14">
        <v>43617</v>
      </c>
      <c r="E253" s="15">
        <v>16</v>
      </c>
      <c r="H253" s="13"/>
    </row>
    <row r="254" spans="1:8" x14ac:dyDescent="0.35">
      <c r="A254" s="14">
        <v>43617</v>
      </c>
      <c r="B254" s="15">
        <v>17</v>
      </c>
      <c r="C254" s="16">
        <v>11.900399999999999</v>
      </c>
      <c r="D254" s="14">
        <v>43617</v>
      </c>
      <c r="E254" s="15">
        <v>17</v>
      </c>
    </row>
    <row r="255" spans="1:8" x14ac:dyDescent="0.35">
      <c r="A255" s="14">
        <v>43617</v>
      </c>
      <c r="B255" s="15">
        <v>18</v>
      </c>
      <c r="C255" s="16">
        <v>17.7044</v>
      </c>
      <c r="D255" s="14">
        <v>43617</v>
      </c>
      <c r="E255" s="15">
        <v>18</v>
      </c>
    </row>
    <row r="256" spans="1:8" x14ac:dyDescent="0.35">
      <c r="A256" s="14">
        <v>43617</v>
      </c>
      <c r="B256" s="15">
        <v>19</v>
      </c>
      <c r="C256" s="16">
        <v>27.206700000000001</v>
      </c>
      <c r="D256" s="14">
        <v>43617</v>
      </c>
      <c r="E256" s="15">
        <v>19</v>
      </c>
    </row>
    <row r="257" spans="1:8" x14ac:dyDescent="0.35">
      <c r="A257" s="14">
        <v>43617</v>
      </c>
      <c r="B257" s="15">
        <v>20</v>
      </c>
      <c r="C257" s="16">
        <v>43.158999999999999</v>
      </c>
      <c r="D257" s="14">
        <v>43617</v>
      </c>
      <c r="E257" s="15">
        <v>20</v>
      </c>
    </row>
    <row r="258" spans="1:8" x14ac:dyDescent="0.35">
      <c r="A258" s="14">
        <v>43617</v>
      </c>
      <c r="B258" s="15">
        <v>21</v>
      </c>
      <c r="C258" s="16">
        <v>51.544199999999996</v>
      </c>
      <c r="D258" s="14">
        <v>43617</v>
      </c>
      <c r="E258" s="15">
        <v>21</v>
      </c>
    </row>
    <row r="259" spans="1:8" x14ac:dyDescent="0.35">
      <c r="A259" s="14">
        <v>43618</v>
      </c>
      <c r="B259" s="15">
        <v>14</v>
      </c>
      <c r="C259" s="16">
        <v>0</v>
      </c>
      <c r="D259" s="14">
        <v>43618</v>
      </c>
      <c r="E259" s="15">
        <v>14</v>
      </c>
      <c r="F259" s="13">
        <f>MAX(AVERAGE(C259:C262),AVERAGE(C260:C263),AVERAGE(C261:C264),AVERAGE(C262:C265),AVERAGE(C263:C266))</f>
        <v>31.822449999999996</v>
      </c>
      <c r="G259" s="13">
        <f>MAX(AVERAGE(C259:C261),AVERAGE(C260:C262),AVERAGE(C261:C263),AVERAGE(C262:C264),AVERAGE(C263:C265),AVERAGE(C264:C266))</f>
        <v>38.642533333333326</v>
      </c>
      <c r="H259" s="13">
        <f>MAX(AVERAGE(C259:C260),AVERAGE(C260:C261),AVERAGE(C261:C262),AVERAGE(C262:C263),AVERAGE(C263:C264),AVERAGE(C264:C265),AVERAGE(C265:C266))</f>
        <v>44.498549999999994</v>
      </c>
    </row>
    <row r="260" spans="1:8" x14ac:dyDescent="0.35">
      <c r="A260" s="14">
        <v>43618</v>
      </c>
      <c r="B260" s="15">
        <v>15</v>
      </c>
      <c r="C260" s="16">
        <v>0.56859999999999999</v>
      </c>
      <c r="D260" s="14">
        <v>43618</v>
      </c>
      <c r="E260" s="15">
        <v>15</v>
      </c>
    </row>
    <row r="261" spans="1:8" x14ac:dyDescent="0.35">
      <c r="A261" s="14">
        <v>43618</v>
      </c>
      <c r="B261" s="15">
        <v>16</v>
      </c>
      <c r="C261" s="16">
        <v>3.7078000000000002</v>
      </c>
      <c r="D261" s="14">
        <v>43618</v>
      </c>
      <c r="E261" s="15">
        <v>16</v>
      </c>
    </row>
    <row r="262" spans="1:8" x14ac:dyDescent="0.35">
      <c r="A262" s="14">
        <v>43618</v>
      </c>
      <c r="B262" s="15">
        <v>17</v>
      </c>
      <c r="C262" s="16">
        <v>6.7938000000000001</v>
      </c>
      <c r="D262" s="14">
        <v>43618</v>
      </c>
      <c r="E262" s="15">
        <v>17</v>
      </c>
    </row>
    <row r="263" spans="1:8" x14ac:dyDescent="0.35">
      <c r="A263" s="14">
        <v>43618</v>
      </c>
      <c r="B263" s="15">
        <v>18</v>
      </c>
      <c r="C263" s="16">
        <v>11.3622</v>
      </c>
      <c r="D263" s="14">
        <v>43618</v>
      </c>
      <c r="E263" s="15">
        <v>18</v>
      </c>
      <c r="H263" s="13"/>
    </row>
    <row r="264" spans="1:8" x14ac:dyDescent="0.35">
      <c r="A264" s="14">
        <v>43618</v>
      </c>
      <c r="B264" s="15">
        <v>19</v>
      </c>
      <c r="C264" s="16">
        <v>26.930499999999999</v>
      </c>
      <c r="D264" s="14">
        <v>43618</v>
      </c>
      <c r="E264" s="15">
        <v>19</v>
      </c>
    </row>
    <row r="265" spans="1:8" x14ac:dyDescent="0.35">
      <c r="A265" s="14">
        <v>43618</v>
      </c>
      <c r="B265" s="15">
        <v>20</v>
      </c>
      <c r="C265" s="16">
        <v>41.279499999999999</v>
      </c>
      <c r="D265" s="14">
        <v>43618</v>
      </c>
      <c r="E265" s="15">
        <v>20</v>
      </c>
    </row>
    <row r="266" spans="1:8" x14ac:dyDescent="0.35">
      <c r="A266" s="14">
        <v>43618</v>
      </c>
      <c r="B266" s="15">
        <v>21</v>
      </c>
      <c r="C266" s="16">
        <v>47.717599999999997</v>
      </c>
      <c r="D266" s="14">
        <v>43618</v>
      </c>
      <c r="E266" s="15">
        <v>21</v>
      </c>
    </row>
    <row r="267" spans="1:8" x14ac:dyDescent="0.35">
      <c r="A267" s="14">
        <v>43619</v>
      </c>
      <c r="B267" s="15">
        <v>14</v>
      </c>
      <c r="C267" s="16">
        <v>15.273199999999999</v>
      </c>
      <c r="D267" s="14">
        <v>43619</v>
      </c>
      <c r="E267" s="15">
        <v>14</v>
      </c>
      <c r="F267" s="13">
        <f>MAX(AVERAGE(C267:C270),AVERAGE(C268:C271),AVERAGE(C269:C272),AVERAGE(C270:C273),AVERAGE(C271:C274))</f>
        <v>43.737174999999993</v>
      </c>
      <c r="G267" s="13">
        <f>MAX(AVERAGE(C267:C269),AVERAGE(C268:C270),AVERAGE(C269:C271),AVERAGE(C270:C272),AVERAGE(C271:C273),AVERAGE(C272:C274))</f>
        <v>50.142933333333332</v>
      </c>
      <c r="H267" s="13">
        <f>MAX(AVERAGE(C267:C268),AVERAGE(C268:C269),AVERAGE(C269:C270),AVERAGE(C270:C271),AVERAGE(C271:C272),AVERAGE(C272:C273),AVERAGE(C273:C274))</f>
        <v>56.803600000000003</v>
      </c>
    </row>
    <row r="268" spans="1:8" x14ac:dyDescent="0.35">
      <c r="A268" s="14">
        <v>43619</v>
      </c>
      <c r="B268" s="15">
        <v>15</v>
      </c>
      <c r="C268" s="16">
        <v>17.359400000000001</v>
      </c>
      <c r="D268" s="14">
        <v>43619</v>
      </c>
      <c r="E268" s="15">
        <v>15</v>
      </c>
    </row>
    <row r="269" spans="1:8" x14ac:dyDescent="0.35">
      <c r="A269" s="14">
        <v>43619</v>
      </c>
      <c r="B269" s="15">
        <v>16</v>
      </c>
      <c r="C269" s="16">
        <v>18.513500000000001</v>
      </c>
      <c r="D269" s="14">
        <v>43619</v>
      </c>
      <c r="E269" s="15">
        <v>16</v>
      </c>
    </row>
    <row r="270" spans="1:8" x14ac:dyDescent="0.35">
      <c r="A270" s="14">
        <v>43619</v>
      </c>
      <c r="B270" s="15">
        <v>17</v>
      </c>
      <c r="C270" s="16">
        <v>18.113900000000001</v>
      </c>
      <c r="D270" s="14">
        <v>43619</v>
      </c>
      <c r="E270" s="15">
        <v>17</v>
      </c>
    </row>
    <row r="271" spans="1:8" x14ac:dyDescent="0.35">
      <c r="A271" s="14">
        <v>43619</v>
      </c>
      <c r="B271" s="15">
        <v>18</v>
      </c>
      <c r="C271" s="16">
        <v>24.5199</v>
      </c>
      <c r="D271" s="14">
        <v>43619</v>
      </c>
      <c r="E271" s="15">
        <v>18</v>
      </c>
    </row>
    <row r="272" spans="1:8" x14ac:dyDescent="0.35">
      <c r="A272" s="14">
        <v>43619</v>
      </c>
      <c r="B272" s="15">
        <v>19</v>
      </c>
      <c r="C272" s="16">
        <v>36.821599999999997</v>
      </c>
      <c r="D272" s="14">
        <v>43619</v>
      </c>
      <c r="E272" s="15">
        <v>19</v>
      </c>
    </row>
    <row r="273" spans="1:8" x14ac:dyDescent="0.35">
      <c r="A273" s="14">
        <v>43619</v>
      </c>
      <c r="B273" s="15">
        <v>20</v>
      </c>
      <c r="C273" s="16">
        <v>56.582000000000001</v>
      </c>
      <c r="D273" s="14">
        <v>43619</v>
      </c>
      <c r="E273" s="15">
        <v>20</v>
      </c>
      <c r="H273" s="13"/>
    </row>
    <row r="274" spans="1:8" x14ac:dyDescent="0.35">
      <c r="A274" s="14">
        <v>43619</v>
      </c>
      <c r="B274" s="15">
        <v>21</v>
      </c>
      <c r="C274" s="16">
        <v>57.025199999999998</v>
      </c>
      <c r="D274" s="14">
        <v>43619</v>
      </c>
      <c r="E274" s="15">
        <v>21</v>
      </c>
    </row>
    <row r="275" spans="1:8" x14ac:dyDescent="0.35">
      <c r="A275" s="14">
        <v>43620</v>
      </c>
      <c r="B275" s="15">
        <v>14</v>
      </c>
      <c r="C275" s="16">
        <v>19.1251</v>
      </c>
      <c r="D275" s="14">
        <v>43620</v>
      </c>
      <c r="E275" s="15">
        <v>14</v>
      </c>
      <c r="F275" s="13">
        <f>MAX(AVERAGE(C275:C278),AVERAGE(C276:C279),AVERAGE(C277:C280),AVERAGE(C278:C281),AVERAGE(C279:C282))</f>
        <v>49.243375000000007</v>
      </c>
      <c r="G275" s="13">
        <f>MAX(AVERAGE(C275:C277),AVERAGE(C276:C278),AVERAGE(C277:C279),AVERAGE(C278:C280),AVERAGE(C279:C281),AVERAGE(C280:C282))</f>
        <v>55.938433333333336</v>
      </c>
      <c r="H275" s="13">
        <f>MAX(AVERAGE(C275:C276),AVERAGE(C276:C277),AVERAGE(C277:C278),AVERAGE(C278:C279),AVERAGE(C279:C280),AVERAGE(C280:C281),AVERAGE(C281:C282))</f>
        <v>62.221649999999997</v>
      </c>
    </row>
    <row r="276" spans="1:8" x14ac:dyDescent="0.35">
      <c r="A276" s="14">
        <v>43620</v>
      </c>
      <c r="B276" s="15">
        <v>15</v>
      </c>
      <c r="C276" s="16">
        <v>21.340199999999999</v>
      </c>
      <c r="D276" s="14">
        <v>43620</v>
      </c>
      <c r="E276" s="15">
        <v>15</v>
      </c>
    </row>
    <row r="277" spans="1:8" x14ac:dyDescent="0.35">
      <c r="A277" s="14">
        <v>43620</v>
      </c>
      <c r="B277" s="15">
        <v>16</v>
      </c>
      <c r="C277" s="16">
        <v>22.825099999999999</v>
      </c>
      <c r="D277" s="14">
        <v>43620</v>
      </c>
      <c r="E277" s="15">
        <v>16</v>
      </c>
    </row>
    <row r="278" spans="1:8" x14ac:dyDescent="0.35">
      <c r="A278" s="14">
        <v>43620</v>
      </c>
      <c r="B278" s="15">
        <v>17</v>
      </c>
      <c r="C278" s="16">
        <v>26.947700000000001</v>
      </c>
      <c r="D278" s="14">
        <v>43620</v>
      </c>
      <c r="E278" s="15">
        <v>17</v>
      </c>
    </row>
    <row r="279" spans="1:8" x14ac:dyDescent="0.35">
      <c r="A279" s="14">
        <v>43620</v>
      </c>
      <c r="B279" s="15">
        <v>18</v>
      </c>
      <c r="C279" s="16">
        <v>29.158200000000001</v>
      </c>
      <c r="D279" s="14">
        <v>43620</v>
      </c>
      <c r="E279" s="15">
        <v>18</v>
      </c>
    </row>
    <row r="280" spans="1:8" x14ac:dyDescent="0.35">
      <c r="A280" s="14">
        <v>43620</v>
      </c>
      <c r="B280" s="15">
        <v>19</v>
      </c>
      <c r="C280" s="16">
        <v>43.372</v>
      </c>
      <c r="D280" s="14">
        <v>43620</v>
      </c>
      <c r="E280" s="15">
        <v>19</v>
      </c>
    </row>
    <row r="281" spans="1:8" x14ac:dyDescent="0.35">
      <c r="A281" s="14">
        <v>43620</v>
      </c>
      <c r="B281" s="15">
        <v>20</v>
      </c>
      <c r="C281" s="16">
        <v>65.6631</v>
      </c>
      <c r="D281" s="14">
        <v>43620</v>
      </c>
      <c r="E281" s="15">
        <v>20</v>
      </c>
    </row>
    <row r="282" spans="1:8" x14ac:dyDescent="0.35">
      <c r="A282" s="14">
        <v>43620</v>
      </c>
      <c r="B282" s="15">
        <v>21</v>
      </c>
      <c r="C282" s="16">
        <v>58.780200000000001</v>
      </c>
      <c r="D282" s="14">
        <v>43620</v>
      </c>
      <c r="E282" s="15">
        <v>21</v>
      </c>
    </row>
    <row r="283" spans="1:8" x14ac:dyDescent="0.35">
      <c r="A283" s="14">
        <v>43621</v>
      </c>
      <c r="B283" s="15">
        <v>14</v>
      </c>
      <c r="C283" s="16">
        <v>22.0335</v>
      </c>
      <c r="D283" s="14">
        <v>43621</v>
      </c>
      <c r="E283" s="15">
        <v>14</v>
      </c>
      <c r="F283" s="13">
        <f>MAX(AVERAGE(C283:C286),AVERAGE(C284:C287),AVERAGE(C285:C288),AVERAGE(C286:C289),AVERAGE(C287:C290))</f>
        <v>48.344300000000004</v>
      </c>
      <c r="G283" s="13">
        <f>MAX(AVERAGE(C283:C285),AVERAGE(C284:C286),AVERAGE(C285:C287),AVERAGE(C286:C288),AVERAGE(C287:C289),AVERAGE(C288:C290))</f>
        <v>54.25246666666667</v>
      </c>
      <c r="H283" s="13">
        <f>MAX(AVERAGE(C283:C284),AVERAGE(C284:C285),AVERAGE(C285:C286),AVERAGE(C286:C287),AVERAGE(C287:C288),AVERAGE(C288:C289),AVERAGE(C289:C290))</f>
        <v>59.209299999999999</v>
      </c>
    </row>
    <row r="284" spans="1:8" x14ac:dyDescent="0.35">
      <c r="A284" s="14">
        <v>43621</v>
      </c>
      <c r="B284" s="15">
        <v>15</v>
      </c>
      <c r="C284" s="16">
        <v>23.917100000000001</v>
      </c>
      <c r="D284" s="14">
        <v>43621</v>
      </c>
      <c r="E284" s="15">
        <v>15</v>
      </c>
    </row>
    <row r="285" spans="1:8" x14ac:dyDescent="0.35">
      <c r="A285" s="14">
        <v>43621</v>
      </c>
      <c r="B285" s="15">
        <v>16</v>
      </c>
      <c r="C285" s="16">
        <v>25.421800000000001</v>
      </c>
      <c r="D285" s="14">
        <v>43621</v>
      </c>
      <c r="E285" s="15">
        <v>16</v>
      </c>
    </row>
    <row r="286" spans="1:8" x14ac:dyDescent="0.35">
      <c r="A286" s="14">
        <v>43621</v>
      </c>
      <c r="B286" s="15">
        <v>17</v>
      </c>
      <c r="C286" s="16">
        <v>26.921199999999999</v>
      </c>
      <c r="D286" s="14">
        <v>43621</v>
      </c>
      <c r="E286" s="15">
        <v>17</v>
      </c>
    </row>
    <row r="287" spans="1:8" x14ac:dyDescent="0.35">
      <c r="A287" s="14">
        <v>43621</v>
      </c>
      <c r="B287" s="15">
        <v>18</v>
      </c>
      <c r="C287" s="16">
        <v>30.619800000000001</v>
      </c>
      <c r="D287" s="14">
        <v>43621</v>
      </c>
      <c r="E287" s="15">
        <v>18</v>
      </c>
    </row>
    <row r="288" spans="1:8" x14ac:dyDescent="0.35">
      <c r="A288" s="14">
        <v>43621</v>
      </c>
      <c r="B288" s="15">
        <v>19</v>
      </c>
      <c r="C288" s="16">
        <v>44.338799999999999</v>
      </c>
      <c r="D288" s="14">
        <v>43621</v>
      </c>
      <c r="E288" s="15">
        <v>19</v>
      </c>
    </row>
    <row r="289" spans="1:8" x14ac:dyDescent="0.35">
      <c r="A289" s="14">
        <v>43621</v>
      </c>
      <c r="B289" s="15">
        <v>20</v>
      </c>
      <c r="C289" s="16">
        <v>60.572200000000002</v>
      </c>
      <c r="D289" s="14">
        <v>43621</v>
      </c>
      <c r="E289" s="15">
        <v>20</v>
      </c>
    </row>
    <row r="290" spans="1:8" x14ac:dyDescent="0.35">
      <c r="A290" s="14">
        <v>43621</v>
      </c>
      <c r="B290" s="15">
        <v>21</v>
      </c>
      <c r="C290" s="16">
        <v>57.846400000000003</v>
      </c>
      <c r="D290" s="14">
        <v>43621</v>
      </c>
      <c r="E290" s="15">
        <v>21</v>
      </c>
    </row>
    <row r="291" spans="1:8" x14ac:dyDescent="0.35">
      <c r="A291" s="14">
        <v>43622</v>
      </c>
      <c r="B291" s="15">
        <v>14</v>
      </c>
      <c r="C291" s="16">
        <v>16.308299999999999</v>
      </c>
      <c r="D291" s="14">
        <v>43622</v>
      </c>
      <c r="E291" s="15">
        <v>14</v>
      </c>
      <c r="F291" s="13">
        <f>MAX(AVERAGE(C291:C294),AVERAGE(C292:C295),AVERAGE(C293:C296),AVERAGE(C294:C297),AVERAGE(C295:C298))</f>
        <v>43.043724999999995</v>
      </c>
      <c r="G291" s="13">
        <f>MAX(AVERAGE(C291:C293),AVERAGE(C292:C294),AVERAGE(C293:C295),AVERAGE(C294:C296),AVERAGE(C295:C297),AVERAGE(C296:C298))</f>
        <v>49.154133333333334</v>
      </c>
      <c r="H291" s="13">
        <f>MAX(AVERAGE(C291:C292),AVERAGE(C292:C293),AVERAGE(C293:C294),AVERAGE(C294:C295),AVERAGE(C295:C296),AVERAGE(C296:C297),AVERAGE(C297:C298))</f>
        <v>54.500050000000002</v>
      </c>
    </row>
    <row r="292" spans="1:8" x14ac:dyDescent="0.35">
      <c r="A292" s="14">
        <v>43622</v>
      </c>
      <c r="B292" s="15">
        <v>15</v>
      </c>
      <c r="C292" s="16">
        <v>17.008900000000001</v>
      </c>
      <c r="D292" s="14">
        <v>43622</v>
      </c>
      <c r="E292" s="15">
        <v>15</v>
      </c>
    </row>
    <row r="293" spans="1:8" x14ac:dyDescent="0.35">
      <c r="A293" s="14">
        <v>43622</v>
      </c>
      <c r="B293" s="15">
        <v>16</v>
      </c>
      <c r="C293" s="16">
        <v>18.045100000000001</v>
      </c>
      <c r="D293" s="14">
        <v>43622</v>
      </c>
      <c r="E293" s="15">
        <v>16</v>
      </c>
    </row>
    <row r="294" spans="1:8" x14ac:dyDescent="0.35">
      <c r="A294" s="14">
        <v>43622</v>
      </c>
      <c r="B294" s="15">
        <v>17</v>
      </c>
      <c r="C294" s="16">
        <v>19.338699999999999</v>
      </c>
      <c r="D294" s="14">
        <v>43622</v>
      </c>
      <c r="E294" s="15">
        <v>17</v>
      </c>
    </row>
    <row r="295" spans="1:8" x14ac:dyDescent="0.35">
      <c r="A295" s="14">
        <v>43622</v>
      </c>
      <c r="B295" s="15">
        <v>18</v>
      </c>
      <c r="C295" s="16">
        <v>24.712499999999999</v>
      </c>
      <c r="D295" s="14">
        <v>43622</v>
      </c>
      <c r="E295" s="15">
        <v>18</v>
      </c>
    </row>
    <row r="296" spans="1:8" x14ac:dyDescent="0.35">
      <c r="A296" s="14">
        <v>43622</v>
      </c>
      <c r="B296" s="15">
        <v>19</v>
      </c>
      <c r="C296" s="16">
        <v>38.462299999999999</v>
      </c>
      <c r="D296" s="14">
        <v>43622</v>
      </c>
      <c r="E296" s="15">
        <v>19</v>
      </c>
    </row>
    <row r="297" spans="1:8" x14ac:dyDescent="0.35">
      <c r="A297" s="14">
        <v>43622</v>
      </c>
      <c r="B297" s="15">
        <v>20</v>
      </c>
      <c r="C297" s="16">
        <v>53.848799999999997</v>
      </c>
      <c r="D297" s="14">
        <v>43622</v>
      </c>
      <c r="E297" s="15">
        <v>20</v>
      </c>
    </row>
    <row r="298" spans="1:8" x14ac:dyDescent="0.35">
      <c r="A298" s="14">
        <v>43622</v>
      </c>
      <c r="B298" s="15">
        <v>21</v>
      </c>
      <c r="C298" s="16">
        <v>55.151299999999999</v>
      </c>
      <c r="D298" s="14">
        <v>43622</v>
      </c>
      <c r="E298" s="15">
        <v>21</v>
      </c>
    </row>
    <row r="299" spans="1:8" x14ac:dyDescent="0.35">
      <c r="A299" s="14">
        <v>43623</v>
      </c>
      <c r="B299" s="15">
        <v>14</v>
      </c>
      <c r="C299" s="16">
        <v>7.5646000000000004</v>
      </c>
      <c r="D299" s="14">
        <v>43623</v>
      </c>
      <c r="E299" s="15">
        <v>14</v>
      </c>
      <c r="F299" s="13">
        <f>MAX(AVERAGE(C299:C302),AVERAGE(C300:C303),AVERAGE(C301:C304),AVERAGE(C302:C305),AVERAGE(C303:C306))</f>
        <v>34.452350000000003</v>
      </c>
      <c r="G299" s="13">
        <f>MAX(AVERAGE(C299:C301),AVERAGE(C300:C302),AVERAGE(C301:C303),AVERAGE(C302:C304),AVERAGE(C303:C305),AVERAGE(C304:C306))</f>
        <v>40.479366666666664</v>
      </c>
      <c r="H299" s="13">
        <f>MAX(AVERAGE(C299:C300),AVERAGE(C300:C301),AVERAGE(C301:C302),AVERAGE(C302:C303),AVERAGE(C303:C304),AVERAGE(C304:C305),AVERAGE(C305:C306))</f>
        <v>45.957499999999996</v>
      </c>
    </row>
    <row r="300" spans="1:8" x14ac:dyDescent="0.35">
      <c r="A300" s="14">
        <v>43623</v>
      </c>
      <c r="B300" s="15">
        <v>15</v>
      </c>
      <c r="C300" s="16">
        <v>10.5655</v>
      </c>
      <c r="D300" s="14">
        <v>43623</v>
      </c>
      <c r="E300" s="15">
        <v>15</v>
      </c>
    </row>
    <row r="301" spans="1:8" x14ac:dyDescent="0.35">
      <c r="A301" s="14">
        <v>43623</v>
      </c>
      <c r="B301" s="15">
        <v>16</v>
      </c>
      <c r="C301" s="16">
        <v>12.189299999999999</v>
      </c>
      <c r="D301" s="14">
        <v>43623</v>
      </c>
      <c r="E301" s="15">
        <v>16</v>
      </c>
      <c r="H301" s="13"/>
    </row>
    <row r="302" spans="1:8" x14ac:dyDescent="0.35">
      <c r="A302" s="14">
        <v>43623</v>
      </c>
      <c r="B302" s="15">
        <v>17</v>
      </c>
      <c r="C302" s="16">
        <v>11.542400000000001</v>
      </c>
      <c r="D302" s="14">
        <v>43623</v>
      </c>
      <c r="E302" s="15">
        <v>17</v>
      </c>
    </row>
    <row r="303" spans="1:8" x14ac:dyDescent="0.35">
      <c r="A303" s="14">
        <v>43623</v>
      </c>
      <c r="B303" s="15">
        <v>18</v>
      </c>
      <c r="C303" s="16">
        <v>16.371300000000002</v>
      </c>
      <c r="D303" s="14">
        <v>43623</v>
      </c>
      <c r="E303" s="15">
        <v>18</v>
      </c>
    </row>
    <row r="304" spans="1:8" x14ac:dyDescent="0.35">
      <c r="A304" s="14">
        <v>43623</v>
      </c>
      <c r="B304" s="15">
        <v>19</v>
      </c>
      <c r="C304" s="16">
        <v>29.523099999999999</v>
      </c>
      <c r="D304" s="14">
        <v>43623</v>
      </c>
      <c r="E304" s="15">
        <v>19</v>
      </c>
    </row>
    <row r="305" spans="1:8" x14ac:dyDescent="0.35">
      <c r="A305" s="14">
        <v>43623</v>
      </c>
      <c r="B305" s="15">
        <v>20</v>
      </c>
      <c r="C305" s="16">
        <v>43.479500000000002</v>
      </c>
      <c r="D305" s="14">
        <v>43623</v>
      </c>
      <c r="E305" s="15">
        <v>20</v>
      </c>
    </row>
    <row r="306" spans="1:8" x14ac:dyDescent="0.35">
      <c r="A306" s="14">
        <v>43623</v>
      </c>
      <c r="B306" s="15">
        <v>21</v>
      </c>
      <c r="C306" s="16">
        <v>48.435499999999998</v>
      </c>
      <c r="D306" s="14">
        <v>43623</v>
      </c>
      <c r="E306" s="15">
        <v>21</v>
      </c>
    </row>
    <row r="307" spans="1:8" x14ac:dyDescent="0.35">
      <c r="A307" s="14">
        <v>43624</v>
      </c>
      <c r="B307" s="15">
        <v>14</v>
      </c>
      <c r="C307" s="16">
        <v>7.0472999999999999</v>
      </c>
      <c r="D307" s="14">
        <v>43624</v>
      </c>
      <c r="E307" s="15">
        <v>14</v>
      </c>
      <c r="F307" s="13">
        <f>MAX(AVERAGE(C307:C310),AVERAGE(C308:C311),AVERAGE(C309:C312),AVERAGE(C310:C313),AVERAGE(C311:C314))</f>
        <v>36.579450000000001</v>
      </c>
      <c r="G307" s="13">
        <f>MAX(AVERAGE(C307:C309),AVERAGE(C308:C310),AVERAGE(C309:C311),AVERAGE(C310:C312),AVERAGE(C311:C313),AVERAGE(C312:C314))</f>
        <v>41.688466666666663</v>
      </c>
      <c r="H307" s="13">
        <f>MAX(AVERAGE(C307:C308),AVERAGE(C308:C309),AVERAGE(C309:C310),AVERAGE(C310:C311),AVERAGE(C311:C312),AVERAGE(C312:C313),AVERAGE(C313:C314))</f>
        <v>46.088149999999999</v>
      </c>
    </row>
    <row r="308" spans="1:8" x14ac:dyDescent="0.35">
      <c r="A308" s="14">
        <v>43624</v>
      </c>
      <c r="B308" s="15">
        <v>15</v>
      </c>
      <c r="C308" s="16">
        <v>9.9619999999999997</v>
      </c>
      <c r="D308" s="14">
        <v>43624</v>
      </c>
      <c r="E308" s="15">
        <v>15</v>
      </c>
    </row>
    <row r="309" spans="1:8" x14ac:dyDescent="0.35">
      <c r="A309" s="14">
        <v>43624</v>
      </c>
      <c r="B309" s="15">
        <v>16</v>
      </c>
      <c r="C309" s="16">
        <v>14.813000000000001</v>
      </c>
      <c r="D309" s="14">
        <v>43624</v>
      </c>
      <c r="E309" s="15">
        <v>16</v>
      </c>
    </row>
    <row r="310" spans="1:8" x14ac:dyDescent="0.35">
      <c r="A310" s="14">
        <v>43624</v>
      </c>
      <c r="B310" s="15">
        <v>17</v>
      </c>
      <c r="C310" s="16">
        <v>16.851700000000001</v>
      </c>
      <c r="D310" s="14">
        <v>43624</v>
      </c>
      <c r="E310" s="15">
        <v>17</v>
      </c>
    </row>
    <row r="311" spans="1:8" x14ac:dyDescent="0.35">
      <c r="A311" s="14">
        <v>43624</v>
      </c>
      <c r="B311" s="15">
        <v>18</v>
      </c>
      <c r="C311" s="16">
        <v>21.252400000000002</v>
      </c>
      <c r="D311" s="14">
        <v>43624</v>
      </c>
      <c r="E311" s="15">
        <v>18</v>
      </c>
      <c r="H311" s="13"/>
    </row>
    <row r="312" spans="1:8" x14ac:dyDescent="0.35">
      <c r="A312" s="14">
        <v>43624</v>
      </c>
      <c r="B312" s="15">
        <v>19</v>
      </c>
      <c r="C312" s="16">
        <v>32.889099999999999</v>
      </c>
      <c r="D312" s="14">
        <v>43624</v>
      </c>
      <c r="E312" s="15">
        <v>19</v>
      </c>
    </row>
    <row r="313" spans="1:8" x14ac:dyDescent="0.35">
      <c r="A313" s="14">
        <v>43624</v>
      </c>
      <c r="B313" s="15">
        <v>20</v>
      </c>
      <c r="C313" s="16">
        <v>43.716900000000003</v>
      </c>
      <c r="D313" s="14">
        <v>43624</v>
      </c>
      <c r="E313" s="15">
        <v>20</v>
      </c>
    </row>
    <row r="314" spans="1:8" x14ac:dyDescent="0.35">
      <c r="A314" s="14">
        <v>43624</v>
      </c>
      <c r="B314" s="15">
        <v>21</v>
      </c>
      <c r="C314" s="16">
        <v>48.459400000000002</v>
      </c>
      <c r="D314" s="14">
        <v>43624</v>
      </c>
      <c r="E314" s="15">
        <v>21</v>
      </c>
    </row>
    <row r="315" spans="1:8" x14ac:dyDescent="0.35">
      <c r="A315" s="14">
        <v>43625</v>
      </c>
      <c r="B315" s="15">
        <v>14</v>
      </c>
      <c r="C315" s="16">
        <v>9.2517999999999994</v>
      </c>
      <c r="D315" s="14">
        <v>43625</v>
      </c>
      <c r="E315" s="15">
        <v>14</v>
      </c>
      <c r="F315" s="13">
        <f>MAX(AVERAGE(C315:C318),AVERAGE(C316:C319),AVERAGE(C317:C320),AVERAGE(C318:C321),AVERAGE(C319:C322))</f>
        <v>43.992274999999999</v>
      </c>
      <c r="G315" s="13">
        <f>MAX(AVERAGE(C315:C317),AVERAGE(C316:C318),AVERAGE(C317:C319),AVERAGE(C318:C320),AVERAGE(C319:C321),AVERAGE(C320:C322))</f>
        <v>49.371700000000004</v>
      </c>
      <c r="H315" s="13">
        <f>MAX(AVERAGE(C315:C316),AVERAGE(C316:C317),AVERAGE(C317:C318),AVERAGE(C318:C319),AVERAGE(C319:C320),AVERAGE(C320:C321),AVERAGE(C321:C322))</f>
        <v>54.942899999999995</v>
      </c>
    </row>
    <row r="316" spans="1:8" x14ac:dyDescent="0.35">
      <c r="A316" s="14">
        <v>43625</v>
      </c>
      <c r="B316" s="15">
        <v>15</v>
      </c>
      <c r="C316" s="16">
        <v>15.074400000000001</v>
      </c>
      <c r="D316" s="14">
        <v>43625</v>
      </c>
      <c r="E316" s="15">
        <v>15</v>
      </c>
    </row>
    <row r="317" spans="1:8" x14ac:dyDescent="0.35">
      <c r="A317" s="14">
        <v>43625</v>
      </c>
      <c r="B317" s="15">
        <v>16</v>
      </c>
      <c r="C317" s="16">
        <v>23.319600000000001</v>
      </c>
      <c r="D317" s="14">
        <v>43625</v>
      </c>
      <c r="E317" s="15">
        <v>16</v>
      </c>
    </row>
    <row r="318" spans="1:8" x14ac:dyDescent="0.35">
      <c r="A318" s="14">
        <v>43625</v>
      </c>
      <c r="B318" s="15">
        <v>17</v>
      </c>
      <c r="C318" s="16">
        <v>23.538699999999999</v>
      </c>
      <c r="D318" s="14">
        <v>43625</v>
      </c>
      <c r="E318" s="15">
        <v>17</v>
      </c>
    </row>
    <row r="319" spans="1:8" x14ac:dyDescent="0.35">
      <c r="A319" s="14">
        <v>43625</v>
      </c>
      <c r="B319" s="15">
        <v>18</v>
      </c>
      <c r="C319" s="16">
        <v>27.853999999999999</v>
      </c>
      <c r="D319" s="14">
        <v>43625</v>
      </c>
      <c r="E319" s="15">
        <v>18</v>
      </c>
    </row>
    <row r="320" spans="1:8" x14ac:dyDescent="0.35">
      <c r="A320" s="14">
        <v>43625</v>
      </c>
      <c r="B320" s="15">
        <v>19</v>
      </c>
      <c r="C320" s="16">
        <v>38.229300000000002</v>
      </c>
      <c r="D320" s="14">
        <v>43625</v>
      </c>
      <c r="E320" s="15">
        <v>19</v>
      </c>
    </row>
    <row r="321" spans="1:8" x14ac:dyDescent="0.35">
      <c r="A321" s="14">
        <v>43625</v>
      </c>
      <c r="B321" s="15">
        <v>20</v>
      </c>
      <c r="C321" s="16">
        <v>51.513199999999998</v>
      </c>
      <c r="D321" s="14">
        <v>43625</v>
      </c>
      <c r="E321" s="15">
        <v>20</v>
      </c>
      <c r="H321" s="13"/>
    </row>
    <row r="322" spans="1:8" x14ac:dyDescent="0.35">
      <c r="A322" s="14">
        <v>43625</v>
      </c>
      <c r="B322" s="15">
        <v>21</v>
      </c>
      <c r="C322" s="16">
        <v>58.372599999999998</v>
      </c>
      <c r="D322" s="14">
        <v>43625</v>
      </c>
      <c r="E322" s="15">
        <v>21</v>
      </c>
    </row>
    <row r="323" spans="1:8" x14ac:dyDescent="0.35">
      <c r="A323" s="14">
        <v>43626</v>
      </c>
      <c r="B323" s="15">
        <v>14</v>
      </c>
      <c r="C323" s="16">
        <v>30.701699999999999</v>
      </c>
      <c r="D323" s="14">
        <v>43626</v>
      </c>
      <c r="E323" s="15">
        <v>14</v>
      </c>
      <c r="F323" s="13">
        <f>MAX(AVERAGE(C323:C326),AVERAGE(C324:C327),AVERAGE(C325:C328),AVERAGE(C326:C329),AVERAGE(C327:C330))</f>
        <v>64.12</v>
      </c>
      <c r="G323" s="13">
        <f>MAX(AVERAGE(C323:C325),AVERAGE(C324:C326),AVERAGE(C325:C327),AVERAGE(C326:C328),AVERAGE(C327:C329),AVERAGE(C328:C330))</f>
        <v>69.721199999999996</v>
      </c>
      <c r="H323" s="13">
        <f>MAX(AVERAGE(C323:C324),AVERAGE(C324:C325),AVERAGE(C325:C326),AVERAGE(C326:C327),AVERAGE(C327:C328),AVERAGE(C328:C329),AVERAGE(C329:C330))</f>
        <v>74.984549999999999</v>
      </c>
    </row>
    <row r="324" spans="1:8" x14ac:dyDescent="0.35">
      <c r="A324" s="14">
        <v>43626</v>
      </c>
      <c r="B324" s="15">
        <v>15</v>
      </c>
      <c r="C324" s="16">
        <v>34.464100000000002</v>
      </c>
      <c r="D324" s="14">
        <v>43626</v>
      </c>
      <c r="E324" s="15">
        <v>15</v>
      </c>
    </row>
    <row r="325" spans="1:8" x14ac:dyDescent="0.35">
      <c r="A325" s="14">
        <v>43626</v>
      </c>
      <c r="B325" s="15">
        <v>16</v>
      </c>
      <c r="C325" s="16">
        <v>39.193100000000001</v>
      </c>
      <c r="D325" s="14">
        <v>43626</v>
      </c>
      <c r="E325" s="15">
        <v>16</v>
      </c>
    </row>
    <row r="326" spans="1:8" x14ac:dyDescent="0.35">
      <c r="A326" s="14">
        <v>43626</v>
      </c>
      <c r="B326" s="15">
        <v>17</v>
      </c>
      <c r="C326" s="16">
        <v>41.539000000000001</v>
      </c>
      <c r="D326" s="14">
        <v>43626</v>
      </c>
      <c r="E326" s="15">
        <v>17</v>
      </c>
    </row>
    <row r="327" spans="1:8" x14ac:dyDescent="0.35">
      <c r="A327" s="14">
        <v>43626</v>
      </c>
      <c r="B327" s="15">
        <v>18</v>
      </c>
      <c r="C327" s="16">
        <v>47.316400000000002</v>
      </c>
      <c r="D327" s="14">
        <v>43626</v>
      </c>
      <c r="E327" s="15">
        <v>18</v>
      </c>
    </row>
    <row r="328" spans="1:8" x14ac:dyDescent="0.35">
      <c r="A328" s="14">
        <v>43626</v>
      </c>
      <c r="B328" s="15">
        <v>19</v>
      </c>
      <c r="C328" s="16">
        <v>59.194499999999998</v>
      </c>
      <c r="D328" s="14">
        <v>43626</v>
      </c>
      <c r="E328" s="15">
        <v>19</v>
      </c>
    </row>
    <row r="329" spans="1:8" x14ac:dyDescent="0.35">
      <c r="A329" s="14">
        <v>43626</v>
      </c>
      <c r="B329" s="15">
        <v>20</v>
      </c>
      <c r="C329" s="16">
        <v>90.177000000000007</v>
      </c>
      <c r="D329" s="14">
        <v>43626</v>
      </c>
      <c r="E329" s="15">
        <v>20</v>
      </c>
    </row>
    <row r="330" spans="1:8" x14ac:dyDescent="0.35">
      <c r="A330" s="14">
        <v>43626</v>
      </c>
      <c r="B330" s="15">
        <v>21</v>
      </c>
      <c r="C330" s="16">
        <v>59.792099999999998</v>
      </c>
      <c r="D330" s="14">
        <v>43626</v>
      </c>
      <c r="E330" s="15">
        <v>21</v>
      </c>
    </row>
    <row r="331" spans="1:8" x14ac:dyDescent="0.35">
      <c r="A331" s="14">
        <v>43627</v>
      </c>
      <c r="B331" s="15">
        <v>14</v>
      </c>
      <c r="C331" s="16">
        <v>41.980200000000004</v>
      </c>
      <c r="D331" s="14">
        <v>43627</v>
      </c>
      <c r="E331" s="15">
        <v>14</v>
      </c>
      <c r="F331" s="13">
        <f>MAX(AVERAGE(C331:C334),AVERAGE(C332:C335),AVERAGE(C333:C336),AVERAGE(C334:C337),AVERAGE(C335:C338))</f>
        <v>79.317575000000005</v>
      </c>
      <c r="G331" s="13">
        <f>MAX(AVERAGE(C331:C333),AVERAGE(C332:C334),AVERAGE(C333:C335),AVERAGE(C334:C336),AVERAGE(C335:C337),AVERAGE(C336:C338))</f>
        <v>85.895266666666657</v>
      </c>
      <c r="H331" s="13">
        <f>MAX(AVERAGE(C331:C332),AVERAGE(C332:C333),AVERAGE(C333:C334),AVERAGE(C334:C335),AVERAGE(C335:C336),AVERAGE(C336:C337),AVERAGE(C337:C338))</f>
        <v>95.167000000000002</v>
      </c>
    </row>
    <row r="332" spans="1:8" x14ac:dyDescent="0.35">
      <c r="A332" s="14">
        <v>43627</v>
      </c>
      <c r="B332" s="15">
        <v>15</v>
      </c>
      <c r="C332" s="16">
        <v>42.264600000000002</v>
      </c>
      <c r="D332" s="14">
        <v>43627</v>
      </c>
      <c r="E332" s="15">
        <v>15</v>
      </c>
    </row>
    <row r="333" spans="1:8" x14ac:dyDescent="0.35">
      <c r="A333" s="14">
        <v>43627</v>
      </c>
      <c r="B333" s="15">
        <v>16</v>
      </c>
      <c r="C333" s="16">
        <v>46.068199999999997</v>
      </c>
      <c r="D333" s="14">
        <v>43627</v>
      </c>
      <c r="E333" s="15">
        <v>16</v>
      </c>
      <c r="H333" s="13"/>
    </row>
    <row r="334" spans="1:8" x14ac:dyDescent="0.35">
      <c r="A334" s="14">
        <v>43627</v>
      </c>
      <c r="B334" s="15">
        <v>17</v>
      </c>
      <c r="C334" s="16">
        <v>50.908900000000003</v>
      </c>
      <c r="D334" s="14">
        <v>43627</v>
      </c>
      <c r="E334" s="15">
        <v>17</v>
      </c>
    </row>
    <row r="335" spans="1:8" x14ac:dyDescent="0.35">
      <c r="A335" s="14">
        <v>43627</v>
      </c>
      <c r="B335" s="15">
        <v>18</v>
      </c>
      <c r="C335" s="16">
        <v>59.584499999999998</v>
      </c>
      <c r="D335" s="14">
        <v>43627</v>
      </c>
      <c r="E335" s="15">
        <v>18</v>
      </c>
    </row>
    <row r="336" spans="1:8" x14ac:dyDescent="0.35">
      <c r="A336" s="14">
        <v>43627</v>
      </c>
      <c r="B336" s="15">
        <v>19</v>
      </c>
      <c r="C336" s="16">
        <v>81.434299999999993</v>
      </c>
      <c r="D336" s="14">
        <v>43627</v>
      </c>
      <c r="E336" s="15">
        <v>19</v>
      </c>
    </row>
    <row r="337" spans="1:8" x14ac:dyDescent="0.35">
      <c r="A337" s="14">
        <v>43627</v>
      </c>
      <c r="B337" s="15">
        <v>20</v>
      </c>
      <c r="C337" s="16">
        <v>108.8997</v>
      </c>
      <c r="D337" s="14">
        <v>43627</v>
      </c>
      <c r="E337" s="15">
        <v>20</v>
      </c>
    </row>
    <row r="338" spans="1:8" x14ac:dyDescent="0.35">
      <c r="A338" s="14">
        <v>43627</v>
      </c>
      <c r="B338" s="15">
        <v>21</v>
      </c>
      <c r="C338" s="16">
        <v>67.351799999999997</v>
      </c>
      <c r="D338" s="14">
        <v>43627</v>
      </c>
      <c r="E338" s="15">
        <v>21</v>
      </c>
    </row>
    <row r="339" spans="1:8" x14ac:dyDescent="0.35">
      <c r="A339" s="14">
        <v>43628</v>
      </c>
      <c r="B339" s="15">
        <v>14</v>
      </c>
      <c r="C339" s="16">
        <v>43.875</v>
      </c>
      <c r="D339" s="14">
        <v>43628</v>
      </c>
      <c r="E339" s="15">
        <v>14</v>
      </c>
      <c r="F339" s="13">
        <f>MAX(AVERAGE(C339:C342),AVERAGE(C340:C343),AVERAGE(C341:C344),AVERAGE(C342:C345),AVERAGE(C343:C346))</f>
        <v>99.694675000000004</v>
      </c>
      <c r="G339" s="13">
        <f>MAX(AVERAGE(C339:C341),AVERAGE(C340:C342),AVERAGE(C341:C343),AVERAGE(C342:C344),AVERAGE(C343:C345),AVERAGE(C344:C346))</f>
        <v>111.05463333333334</v>
      </c>
      <c r="H339" s="13">
        <f>MAX(AVERAGE(C339:C340),AVERAGE(C340:C341),AVERAGE(C341:C342),AVERAGE(C342:C343),AVERAGE(C343:C344),AVERAGE(C344:C345),AVERAGE(C345:C346))</f>
        <v>121.92965000000001</v>
      </c>
    </row>
    <row r="340" spans="1:8" x14ac:dyDescent="0.35">
      <c r="A340" s="14">
        <v>43628</v>
      </c>
      <c r="B340" s="15">
        <v>15</v>
      </c>
      <c r="C340" s="16">
        <v>47.023200000000003</v>
      </c>
      <c r="D340" s="14">
        <v>43628</v>
      </c>
      <c r="E340" s="15">
        <v>15</v>
      </c>
    </row>
    <row r="341" spans="1:8" x14ac:dyDescent="0.35">
      <c r="A341" s="14">
        <v>43628</v>
      </c>
      <c r="B341" s="15">
        <v>16</v>
      </c>
      <c r="C341" s="16">
        <v>51.455300000000001</v>
      </c>
      <c r="D341" s="14">
        <v>43628</v>
      </c>
      <c r="E341" s="15">
        <v>16</v>
      </c>
    </row>
    <row r="342" spans="1:8" x14ac:dyDescent="0.35">
      <c r="A342" s="14">
        <v>43628</v>
      </c>
      <c r="B342" s="15">
        <v>17</v>
      </c>
      <c r="C342" s="16">
        <v>60.885199999999998</v>
      </c>
      <c r="D342" s="14">
        <v>43628</v>
      </c>
      <c r="E342" s="15">
        <v>17</v>
      </c>
    </row>
    <row r="343" spans="1:8" x14ac:dyDescent="0.35">
      <c r="A343" s="14">
        <v>43628</v>
      </c>
      <c r="B343" s="15">
        <v>18</v>
      </c>
      <c r="C343" s="16">
        <v>65.614800000000002</v>
      </c>
      <c r="D343" s="14">
        <v>43628</v>
      </c>
      <c r="E343" s="15">
        <v>18</v>
      </c>
    </row>
    <row r="344" spans="1:8" x14ac:dyDescent="0.35">
      <c r="A344" s="14">
        <v>43628</v>
      </c>
      <c r="B344" s="15">
        <v>19</v>
      </c>
      <c r="C344" s="16">
        <v>94.728800000000007</v>
      </c>
      <c r="D344" s="14">
        <v>43628</v>
      </c>
      <c r="E344" s="15">
        <v>19</v>
      </c>
    </row>
    <row r="345" spans="1:8" x14ac:dyDescent="0.35">
      <c r="A345" s="14">
        <v>43628</v>
      </c>
      <c r="B345" s="15">
        <v>20</v>
      </c>
      <c r="C345" s="16">
        <v>149.13050000000001</v>
      </c>
      <c r="D345" s="14">
        <v>43628</v>
      </c>
      <c r="E345" s="15">
        <v>20</v>
      </c>
    </row>
    <row r="346" spans="1:8" x14ac:dyDescent="0.35">
      <c r="A346" s="14">
        <v>43628</v>
      </c>
      <c r="B346" s="15">
        <v>21</v>
      </c>
      <c r="C346" s="16">
        <v>89.304599999999994</v>
      </c>
      <c r="D346" s="14">
        <v>43628</v>
      </c>
      <c r="E346" s="15">
        <v>21</v>
      </c>
    </row>
    <row r="347" spans="1:8" x14ac:dyDescent="0.35">
      <c r="A347" s="14">
        <v>43629</v>
      </c>
      <c r="B347" s="15">
        <v>14</v>
      </c>
      <c r="C347" s="16">
        <v>29.529299999999999</v>
      </c>
      <c r="D347" s="14">
        <v>43629</v>
      </c>
      <c r="E347" s="15">
        <v>14</v>
      </c>
      <c r="F347" s="13">
        <f>MAX(AVERAGE(C347:C350),AVERAGE(C348:C351),AVERAGE(C349:C352),AVERAGE(C350:C353),AVERAGE(C351:C354))</f>
        <v>51.544150000000002</v>
      </c>
      <c r="G347" s="13">
        <f>MAX(AVERAGE(C347:C349),AVERAGE(C348:C350),AVERAGE(C349:C351),AVERAGE(C350:C352),AVERAGE(C351:C353),AVERAGE(C352:C354))</f>
        <v>55.238699999999994</v>
      </c>
      <c r="H347" s="13">
        <f>MAX(AVERAGE(C347:C348),AVERAGE(C348:C349),AVERAGE(C349:C350),AVERAGE(C350:C351),AVERAGE(C351:C352),AVERAGE(C352:C353),AVERAGE(C353:C354))</f>
        <v>58.655549999999998</v>
      </c>
    </row>
    <row r="348" spans="1:8" x14ac:dyDescent="0.35">
      <c r="A348" s="14">
        <v>43629</v>
      </c>
      <c r="B348" s="15">
        <v>15</v>
      </c>
      <c r="C348" s="16">
        <v>29.795200000000001</v>
      </c>
      <c r="D348" s="14">
        <v>43629</v>
      </c>
      <c r="E348" s="15">
        <v>15</v>
      </c>
    </row>
    <row r="349" spans="1:8" x14ac:dyDescent="0.35">
      <c r="A349" s="14">
        <v>43629</v>
      </c>
      <c r="B349" s="15">
        <v>16</v>
      </c>
      <c r="C349" s="16">
        <v>31.1812</v>
      </c>
      <c r="D349" s="14">
        <v>43629</v>
      </c>
      <c r="E349" s="15">
        <v>16</v>
      </c>
      <c r="H349" s="13"/>
    </row>
    <row r="350" spans="1:8" x14ac:dyDescent="0.35">
      <c r="A350" s="14">
        <v>43629</v>
      </c>
      <c r="B350" s="15">
        <v>17</v>
      </c>
      <c r="C350" s="16">
        <v>31.648900000000001</v>
      </c>
      <c r="D350" s="14">
        <v>43629</v>
      </c>
      <c r="E350" s="15">
        <v>17</v>
      </c>
    </row>
    <row r="351" spans="1:8" x14ac:dyDescent="0.35">
      <c r="A351" s="14">
        <v>43629</v>
      </c>
      <c r="B351" s="15">
        <v>18</v>
      </c>
      <c r="C351" s="16">
        <v>40.460500000000003</v>
      </c>
      <c r="D351" s="14">
        <v>43629</v>
      </c>
      <c r="E351" s="15">
        <v>18</v>
      </c>
    </row>
    <row r="352" spans="1:8" x14ac:dyDescent="0.35">
      <c r="A352" s="14">
        <v>43629</v>
      </c>
      <c r="B352" s="15">
        <v>19</v>
      </c>
      <c r="C352" s="16">
        <v>48.405000000000001</v>
      </c>
      <c r="D352" s="14">
        <v>43629</v>
      </c>
      <c r="E352" s="15">
        <v>19</v>
      </c>
    </row>
    <row r="353" spans="1:8" x14ac:dyDescent="0.35">
      <c r="A353" s="14">
        <v>43629</v>
      </c>
      <c r="B353" s="15">
        <v>20</v>
      </c>
      <c r="C353" s="16">
        <v>64.463899999999995</v>
      </c>
      <c r="D353" s="14">
        <v>43629</v>
      </c>
      <c r="E353" s="15">
        <v>20</v>
      </c>
    </row>
    <row r="354" spans="1:8" x14ac:dyDescent="0.35">
      <c r="A354" s="14">
        <v>43629</v>
      </c>
      <c r="B354" s="15">
        <v>21</v>
      </c>
      <c r="C354" s="16">
        <v>52.847200000000001</v>
      </c>
      <c r="D354" s="14">
        <v>43629</v>
      </c>
      <c r="E354" s="15">
        <v>21</v>
      </c>
    </row>
    <row r="355" spans="1:8" x14ac:dyDescent="0.35">
      <c r="A355" s="14">
        <v>43630</v>
      </c>
      <c r="B355" s="15">
        <v>14</v>
      </c>
      <c r="C355" s="16">
        <v>21.262799999999999</v>
      </c>
      <c r="D355" s="14">
        <v>43630</v>
      </c>
      <c r="E355" s="15">
        <v>14</v>
      </c>
      <c r="F355" s="13">
        <f>MAX(AVERAGE(C355:C358),AVERAGE(C356:C359),AVERAGE(C357:C360),AVERAGE(C358:C361),AVERAGE(C359:C362))</f>
        <v>39.363799999999998</v>
      </c>
      <c r="G355" s="13">
        <f>MAX(AVERAGE(C355:C357),AVERAGE(C356:C358),AVERAGE(C357:C359),AVERAGE(C358:C360),AVERAGE(C359:C361),AVERAGE(C360:C362))</f>
        <v>43.245800000000003</v>
      </c>
      <c r="H355" s="13">
        <f>MAX(AVERAGE(C355:C356),AVERAGE(C356:C357),AVERAGE(C357:C358),AVERAGE(C358:C359),AVERAGE(C359:C360),AVERAGE(C360:C361),AVERAGE(C361:C362))</f>
        <v>47.110050000000001</v>
      </c>
    </row>
    <row r="356" spans="1:8" x14ac:dyDescent="0.35">
      <c r="A356" s="14">
        <v>43630</v>
      </c>
      <c r="B356" s="15">
        <v>15</v>
      </c>
      <c r="C356" s="16">
        <v>21.445699999999999</v>
      </c>
      <c r="D356" s="14">
        <v>43630</v>
      </c>
      <c r="E356" s="15">
        <v>15</v>
      </c>
    </row>
    <row r="357" spans="1:8" x14ac:dyDescent="0.35">
      <c r="A357" s="14">
        <v>43630</v>
      </c>
      <c r="B357" s="15">
        <v>16</v>
      </c>
      <c r="C357" s="16">
        <v>23.492100000000001</v>
      </c>
      <c r="D357" s="14">
        <v>43630</v>
      </c>
      <c r="E357" s="15">
        <v>16</v>
      </c>
    </row>
    <row r="358" spans="1:8" x14ac:dyDescent="0.35">
      <c r="A358" s="14">
        <v>43630</v>
      </c>
      <c r="B358" s="15">
        <v>17</v>
      </c>
      <c r="C358" s="16">
        <v>25.047899999999998</v>
      </c>
      <c r="D358" s="14">
        <v>43630</v>
      </c>
      <c r="E358" s="15">
        <v>17</v>
      </c>
    </row>
    <row r="359" spans="1:8" x14ac:dyDescent="0.35">
      <c r="A359" s="14">
        <v>43630</v>
      </c>
      <c r="B359" s="15">
        <v>18</v>
      </c>
      <c r="C359" s="16">
        <v>27.7178</v>
      </c>
      <c r="D359" s="14">
        <v>43630</v>
      </c>
      <c r="E359" s="15">
        <v>18</v>
      </c>
      <c r="H359" s="13"/>
    </row>
    <row r="360" spans="1:8" x14ac:dyDescent="0.35">
      <c r="A360" s="14">
        <v>43630</v>
      </c>
      <c r="B360" s="15">
        <v>19</v>
      </c>
      <c r="C360" s="16">
        <v>35.517299999999999</v>
      </c>
      <c r="D360" s="14">
        <v>43630</v>
      </c>
      <c r="E360" s="15">
        <v>19</v>
      </c>
    </row>
    <row r="361" spans="1:8" x14ac:dyDescent="0.35">
      <c r="A361" s="14">
        <v>43630</v>
      </c>
      <c r="B361" s="15">
        <v>20</v>
      </c>
      <c r="C361" s="16">
        <v>50.5884</v>
      </c>
      <c r="D361" s="14">
        <v>43630</v>
      </c>
      <c r="E361" s="15">
        <v>20</v>
      </c>
    </row>
    <row r="362" spans="1:8" x14ac:dyDescent="0.35">
      <c r="A362" s="14">
        <v>43630</v>
      </c>
      <c r="B362" s="15">
        <v>21</v>
      </c>
      <c r="C362" s="16">
        <v>43.631700000000002</v>
      </c>
      <c r="D362" s="14">
        <v>43630</v>
      </c>
      <c r="E362" s="15">
        <v>21</v>
      </c>
    </row>
    <row r="363" spans="1:8" x14ac:dyDescent="0.35">
      <c r="A363" s="14">
        <v>43631</v>
      </c>
      <c r="B363" s="15">
        <v>14</v>
      </c>
      <c r="C363" s="16">
        <v>9.8414999999999999</v>
      </c>
      <c r="D363" s="14">
        <v>43631</v>
      </c>
      <c r="E363" s="15">
        <v>14</v>
      </c>
      <c r="F363" s="13">
        <f>MAX(AVERAGE(C363:C366),AVERAGE(C364:C367),AVERAGE(C365:C368),AVERAGE(C366:C369),AVERAGE(C367:C370))</f>
        <v>32.820124999999997</v>
      </c>
      <c r="G363" s="13">
        <f>MAX(AVERAGE(C363:C365),AVERAGE(C364:C366),AVERAGE(C365:C367),AVERAGE(C366:C368),AVERAGE(C367:C369),AVERAGE(C368:C370))</f>
        <v>36.257533333333335</v>
      </c>
      <c r="H363" s="13">
        <f>MAX(AVERAGE(C363:C364),AVERAGE(C364:C365),AVERAGE(C365:C366),AVERAGE(C366:C367),AVERAGE(C367:C368),AVERAGE(C368:C369),AVERAGE(C369:C370))</f>
        <v>39.414299999999997</v>
      </c>
    </row>
    <row r="364" spans="1:8" x14ac:dyDescent="0.35">
      <c r="A364" s="14">
        <v>43631</v>
      </c>
      <c r="B364" s="15">
        <v>15</v>
      </c>
      <c r="C364" s="16">
        <v>12.723100000000001</v>
      </c>
      <c r="D364" s="14">
        <v>43631</v>
      </c>
      <c r="E364" s="15">
        <v>15</v>
      </c>
    </row>
    <row r="365" spans="1:8" x14ac:dyDescent="0.35">
      <c r="A365" s="14">
        <v>43631</v>
      </c>
      <c r="B365" s="15">
        <v>16</v>
      </c>
      <c r="C365" s="16">
        <v>20.149000000000001</v>
      </c>
      <c r="D365" s="14">
        <v>43631</v>
      </c>
      <c r="E365" s="15">
        <v>16</v>
      </c>
    </row>
    <row r="366" spans="1:8" x14ac:dyDescent="0.35">
      <c r="A366" s="14">
        <v>43631</v>
      </c>
      <c r="B366" s="15">
        <v>17</v>
      </c>
      <c r="C366" s="16">
        <v>21.016400000000001</v>
      </c>
      <c r="D366" s="14">
        <v>43631</v>
      </c>
      <c r="E366" s="15">
        <v>17</v>
      </c>
    </row>
    <row r="367" spans="1:8" x14ac:dyDescent="0.35">
      <c r="A367" s="14">
        <v>43631</v>
      </c>
      <c r="B367" s="15">
        <v>18</v>
      </c>
      <c r="C367" s="16">
        <v>22.507899999999999</v>
      </c>
      <c r="D367" s="14">
        <v>43631</v>
      </c>
      <c r="E367" s="15">
        <v>18</v>
      </c>
    </row>
    <row r="368" spans="1:8" x14ac:dyDescent="0.35">
      <c r="A368" s="14">
        <v>43631</v>
      </c>
      <c r="B368" s="15">
        <v>19</v>
      </c>
      <c r="C368" s="16">
        <v>29.943999999999999</v>
      </c>
      <c r="D368" s="14">
        <v>43631</v>
      </c>
      <c r="E368" s="15">
        <v>19</v>
      </c>
    </row>
    <row r="369" spans="1:8" x14ac:dyDescent="0.35">
      <c r="A369" s="14">
        <v>43631</v>
      </c>
      <c r="B369" s="15">
        <v>20</v>
      </c>
      <c r="C369" s="16">
        <v>40.939599999999999</v>
      </c>
      <c r="D369" s="14">
        <v>43631</v>
      </c>
      <c r="E369" s="15">
        <v>20</v>
      </c>
      <c r="H369" s="13"/>
    </row>
    <row r="370" spans="1:8" x14ac:dyDescent="0.35">
      <c r="A370" s="14">
        <v>43631</v>
      </c>
      <c r="B370" s="15">
        <v>21</v>
      </c>
      <c r="C370" s="16">
        <v>37.889000000000003</v>
      </c>
      <c r="D370" s="14">
        <v>43631</v>
      </c>
      <c r="E370" s="15">
        <v>21</v>
      </c>
    </row>
    <row r="371" spans="1:8" x14ac:dyDescent="0.35">
      <c r="A371" s="14">
        <v>43632</v>
      </c>
      <c r="B371" s="15">
        <v>14</v>
      </c>
      <c r="C371" s="16">
        <v>7.8987999999999996</v>
      </c>
      <c r="D371" s="14">
        <v>43632</v>
      </c>
      <c r="E371" s="15">
        <v>14</v>
      </c>
      <c r="F371" s="13">
        <f>MAX(AVERAGE(C371:C374),AVERAGE(C372:C375),AVERAGE(C373:C376),AVERAGE(C374:C377),AVERAGE(C375:C378))</f>
        <v>34.842449999999999</v>
      </c>
      <c r="G371" s="13">
        <f>MAX(AVERAGE(C371:C373),AVERAGE(C372:C374),AVERAGE(C373:C375),AVERAGE(C374:C376),AVERAGE(C375:C377),AVERAGE(C376:C378))</f>
        <v>38.926466666666663</v>
      </c>
      <c r="H371" s="13">
        <f>MAX(AVERAGE(C371:C372),AVERAGE(C372:C373),AVERAGE(C373:C374),AVERAGE(C374:C375),AVERAGE(C375:C376),AVERAGE(C376:C377),AVERAGE(C377:C378))</f>
        <v>43.5398</v>
      </c>
    </row>
    <row r="372" spans="1:8" x14ac:dyDescent="0.35">
      <c r="A372" s="14">
        <v>43632</v>
      </c>
      <c r="B372" s="15">
        <v>15</v>
      </c>
      <c r="C372" s="16">
        <v>11.837400000000001</v>
      </c>
      <c r="D372" s="14">
        <v>43632</v>
      </c>
      <c r="E372" s="15">
        <v>15</v>
      </c>
    </row>
    <row r="373" spans="1:8" x14ac:dyDescent="0.35">
      <c r="A373" s="14">
        <v>43632</v>
      </c>
      <c r="B373" s="15">
        <v>16</v>
      </c>
      <c r="C373" s="16">
        <v>16.040500000000002</v>
      </c>
      <c r="D373" s="14">
        <v>43632</v>
      </c>
      <c r="E373" s="15">
        <v>16</v>
      </c>
    </row>
    <row r="374" spans="1:8" x14ac:dyDescent="0.35">
      <c r="A374" s="14">
        <v>43632</v>
      </c>
      <c r="B374" s="15">
        <v>17</v>
      </c>
      <c r="C374" s="16">
        <v>16.032599999999999</v>
      </c>
      <c r="D374" s="14">
        <v>43632</v>
      </c>
      <c r="E374" s="15">
        <v>17</v>
      </c>
    </row>
    <row r="375" spans="1:8" x14ac:dyDescent="0.35">
      <c r="A375" s="14">
        <v>43632</v>
      </c>
      <c r="B375" s="15">
        <v>18</v>
      </c>
      <c r="C375" s="16">
        <v>22.590399999999999</v>
      </c>
      <c r="D375" s="14">
        <v>43632</v>
      </c>
      <c r="E375" s="15">
        <v>18</v>
      </c>
    </row>
    <row r="376" spans="1:8" x14ac:dyDescent="0.35">
      <c r="A376" s="14">
        <v>43632</v>
      </c>
      <c r="B376" s="15">
        <v>19</v>
      </c>
      <c r="C376" s="16">
        <v>29.6998</v>
      </c>
      <c r="D376" s="14">
        <v>43632</v>
      </c>
      <c r="E376" s="15">
        <v>19</v>
      </c>
    </row>
    <row r="377" spans="1:8" x14ac:dyDescent="0.35">
      <c r="A377" s="14">
        <v>43632</v>
      </c>
      <c r="B377" s="15">
        <v>20</v>
      </c>
      <c r="C377" s="16">
        <v>43.608199999999997</v>
      </c>
      <c r="D377" s="14">
        <v>43632</v>
      </c>
      <c r="E377" s="15">
        <v>20</v>
      </c>
    </row>
    <row r="378" spans="1:8" x14ac:dyDescent="0.35">
      <c r="A378" s="14">
        <v>43632</v>
      </c>
      <c r="B378" s="15">
        <v>21</v>
      </c>
      <c r="C378" s="16">
        <v>43.471400000000003</v>
      </c>
      <c r="D378" s="14">
        <v>43632</v>
      </c>
      <c r="E378" s="15">
        <v>21</v>
      </c>
    </row>
    <row r="379" spans="1:8" x14ac:dyDescent="0.35">
      <c r="A379" s="14">
        <v>43633</v>
      </c>
      <c r="B379" s="15">
        <v>14</v>
      </c>
      <c r="C379" s="16">
        <v>26.507100000000001</v>
      </c>
      <c r="D379" s="14">
        <v>43633</v>
      </c>
      <c r="E379" s="15">
        <v>14</v>
      </c>
      <c r="F379" s="13">
        <f>MAX(AVERAGE(C379:C382),AVERAGE(C380:C383),AVERAGE(C381:C384),AVERAGE(C382:C385),AVERAGE(C383:C386))</f>
        <v>45.4574</v>
      </c>
      <c r="G379" s="13">
        <f>MAX(AVERAGE(C379:C381),AVERAGE(C380:C382),AVERAGE(C381:C383),AVERAGE(C382:C384),AVERAGE(C383:C385),AVERAGE(C384:C386))</f>
        <v>49.956400000000002</v>
      </c>
      <c r="H379" s="13">
        <f>MAX(AVERAGE(C379:C380),AVERAGE(C380:C381),AVERAGE(C381:C382),AVERAGE(C382:C383),AVERAGE(C383:C384),AVERAGE(C384:C385),AVERAGE(C385:C386))</f>
        <v>53.918149999999997</v>
      </c>
    </row>
    <row r="380" spans="1:8" x14ac:dyDescent="0.35">
      <c r="A380" s="14">
        <v>43633</v>
      </c>
      <c r="B380" s="15">
        <v>15</v>
      </c>
      <c r="C380" s="16">
        <v>27.4375</v>
      </c>
      <c r="D380" s="14">
        <v>43633</v>
      </c>
      <c r="E380" s="15">
        <v>15</v>
      </c>
    </row>
    <row r="381" spans="1:8" x14ac:dyDescent="0.35">
      <c r="A381" s="14">
        <v>43633</v>
      </c>
      <c r="B381" s="15">
        <v>16</v>
      </c>
      <c r="C381" s="16">
        <v>28.332999999999998</v>
      </c>
      <c r="D381" s="14">
        <v>43633</v>
      </c>
      <c r="E381" s="15">
        <v>16</v>
      </c>
    </row>
    <row r="382" spans="1:8" x14ac:dyDescent="0.35">
      <c r="A382" s="14">
        <v>43633</v>
      </c>
      <c r="B382" s="15">
        <v>17</v>
      </c>
      <c r="C382" s="16">
        <v>29.579000000000001</v>
      </c>
      <c r="D382" s="14">
        <v>43633</v>
      </c>
      <c r="E382" s="15">
        <v>17</v>
      </c>
    </row>
    <row r="383" spans="1:8" x14ac:dyDescent="0.35">
      <c r="A383" s="14">
        <v>43633</v>
      </c>
      <c r="B383" s="15">
        <v>18</v>
      </c>
      <c r="C383" s="16">
        <v>31.9604</v>
      </c>
      <c r="D383" s="14">
        <v>43633</v>
      </c>
      <c r="E383" s="15">
        <v>18</v>
      </c>
      <c r="H383" s="13"/>
    </row>
    <row r="384" spans="1:8" x14ac:dyDescent="0.35">
      <c r="A384" s="14">
        <v>43633</v>
      </c>
      <c r="B384" s="15">
        <v>19</v>
      </c>
      <c r="C384" s="16">
        <v>42.032899999999998</v>
      </c>
      <c r="D384" s="14">
        <v>43633</v>
      </c>
      <c r="E384" s="15">
        <v>19</v>
      </c>
    </row>
    <row r="385" spans="1:8" x14ac:dyDescent="0.35">
      <c r="A385" s="14">
        <v>43633</v>
      </c>
      <c r="B385" s="15">
        <v>20</v>
      </c>
      <c r="C385" s="16">
        <v>59.005200000000002</v>
      </c>
      <c r="D385" s="14">
        <v>43633</v>
      </c>
      <c r="E385" s="15">
        <v>20</v>
      </c>
    </row>
    <row r="386" spans="1:8" x14ac:dyDescent="0.35">
      <c r="A386" s="14">
        <v>43633</v>
      </c>
      <c r="B386" s="15">
        <v>21</v>
      </c>
      <c r="C386" s="16">
        <v>48.831099999999999</v>
      </c>
      <c r="D386" s="14">
        <v>43633</v>
      </c>
      <c r="E386" s="15">
        <v>21</v>
      </c>
    </row>
    <row r="387" spans="1:8" x14ac:dyDescent="0.35">
      <c r="A387" s="14">
        <v>43634</v>
      </c>
      <c r="B387" s="15">
        <v>14</v>
      </c>
      <c r="C387" s="16">
        <v>25.246200000000002</v>
      </c>
      <c r="D387" s="14">
        <v>43634</v>
      </c>
      <c r="E387" s="15">
        <v>14</v>
      </c>
      <c r="F387" s="13">
        <f>MAX(AVERAGE(C387:C390),AVERAGE(C388:C391),AVERAGE(C389:C392),AVERAGE(C390:C393),AVERAGE(C391:C394))</f>
        <v>45.011600000000008</v>
      </c>
      <c r="G387" s="13">
        <f>MAX(AVERAGE(C387:C389),AVERAGE(C388:C390),AVERAGE(C389:C391),AVERAGE(C390:C392),AVERAGE(C391:C393),AVERAGE(C392:C394))</f>
        <v>49.065599999999996</v>
      </c>
      <c r="H387" s="13">
        <f>MAX(AVERAGE(C387:C388),AVERAGE(C388:C389),AVERAGE(C389:C390),AVERAGE(C390:C391),AVERAGE(C391:C392),AVERAGE(C392:C393),AVERAGE(C393:C394))</f>
        <v>53.522649999999999</v>
      </c>
    </row>
    <row r="388" spans="1:8" x14ac:dyDescent="0.35">
      <c r="A388" s="14">
        <v>43634</v>
      </c>
      <c r="B388" s="15">
        <v>15</v>
      </c>
      <c r="C388" s="16">
        <v>27.256599999999999</v>
      </c>
      <c r="D388" s="14">
        <v>43634</v>
      </c>
      <c r="E388" s="15">
        <v>15</v>
      </c>
    </row>
    <row r="389" spans="1:8" x14ac:dyDescent="0.35">
      <c r="A389" s="14">
        <v>43634</v>
      </c>
      <c r="B389" s="15">
        <v>16</v>
      </c>
      <c r="C389" s="16">
        <v>30.0303</v>
      </c>
      <c r="D389" s="14">
        <v>43634</v>
      </c>
      <c r="E389" s="15">
        <v>16</v>
      </c>
    </row>
    <row r="390" spans="1:8" x14ac:dyDescent="0.35">
      <c r="A390" s="14">
        <v>43634</v>
      </c>
      <c r="B390" s="15">
        <v>17</v>
      </c>
      <c r="C390" s="16">
        <v>28.223700000000001</v>
      </c>
      <c r="D390" s="14">
        <v>43634</v>
      </c>
      <c r="E390" s="15">
        <v>17</v>
      </c>
    </row>
    <row r="391" spans="1:8" x14ac:dyDescent="0.35">
      <c r="A391" s="14">
        <v>43634</v>
      </c>
      <c r="B391" s="15">
        <v>18</v>
      </c>
      <c r="C391" s="16">
        <v>32.849600000000002</v>
      </c>
      <c r="D391" s="14">
        <v>43634</v>
      </c>
      <c r="E391" s="15">
        <v>18</v>
      </c>
    </row>
    <row r="392" spans="1:8" x14ac:dyDescent="0.35">
      <c r="A392" s="14">
        <v>43634</v>
      </c>
      <c r="B392" s="15">
        <v>19</v>
      </c>
      <c r="C392" s="16">
        <v>40.151499999999999</v>
      </c>
      <c r="D392" s="14">
        <v>43634</v>
      </c>
      <c r="E392" s="15">
        <v>19</v>
      </c>
    </row>
    <row r="393" spans="1:8" x14ac:dyDescent="0.35">
      <c r="A393" s="14">
        <v>43634</v>
      </c>
      <c r="B393" s="15">
        <v>20</v>
      </c>
      <c r="C393" s="16">
        <v>60.872900000000001</v>
      </c>
      <c r="D393" s="14">
        <v>43634</v>
      </c>
      <c r="E393" s="15">
        <v>20</v>
      </c>
    </row>
    <row r="394" spans="1:8" x14ac:dyDescent="0.35">
      <c r="A394" s="14">
        <v>43634</v>
      </c>
      <c r="B394" s="15">
        <v>21</v>
      </c>
      <c r="C394" s="16">
        <v>46.172400000000003</v>
      </c>
      <c r="D394" s="14">
        <v>43634</v>
      </c>
      <c r="E394" s="15">
        <v>21</v>
      </c>
    </row>
    <row r="395" spans="1:8" x14ac:dyDescent="0.35">
      <c r="A395" s="14">
        <v>43635</v>
      </c>
      <c r="B395" s="15">
        <v>14</v>
      </c>
      <c r="C395" s="16">
        <v>23.301600000000001</v>
      </c>
      <c r="D395" s="14">
        <v>43635</v>
      </c>
      <c r="E395" s="15">
        <v>14</v>
      </c>
      <c r="F395" s="13">
        <f>MAX(AVERAGE(C395:C398),AVERAGE(C396:C399),AVERAGE(C397:C400),AVERAGE(C398:C401),AVERAGE(C399:C402))</f>
        <v>40.289225000000002</v>
      </c>
      <c r="G395" s="13">
        <f>MAX(AVERAGE(C395:C397),AVERAGE(C396:C398),AVERAGE(C397:C399),AVERAGE(C398:C400),AVERAGE(C399:C401),AVERAGE(C400:C402))</f>
        <v>44.514499999999998</v>
      </c>
      <c r="H395" s="13">
        <f>MAX(AVERAGE(C395:C396),AVERAGE(C396:C397),AVERAGE(C397:C398),AVERAGE(C398:C399),AVERAGE(C399:C400),AVERAGE(C400:C401),AVERAGE(C401:C402))</f>
        <v>48.2166</v>
      </c>
    </row>
    <row r="396" spans="1:8" x14ac:dyDescent="0.35">
      <c r="A396" s="14">
        <v>43635</v>
      </c>
      <c r="B396" s="15">
        <v>15</v>
      </c>
      <c r="C396" s="16">
        <v>25.962800000000001</v>
      </c>
      <c r="D396" s="14">
        <v>43635</v>
      </c>
      <c r="E396" s="15">
        <v>15</v>
      </c>
    </row>
    <row r="397" spans="1:8" x14ac:dyDescent="0.35">
      <c r="A397" s="14">
        <v>43635</v>
      </c>
      <c r="B397" s="15">
        <v>16</v>
      </c>
      <c r="C397" s="16">
        <v>25.223199999999999</v>
      </c>
      <c r="D397" s="14">
        <v>43635</v>
      </c>
      <c r="E397" s="15">
        <v>16</v>
      </c>
      <c r="H397" s="13"/>
    </row>
    <row r="398" spans="1:8" x14ac:dyDescent="0.35">
      <c r="A398" s="14">
        <v>43635</v>
      </c>
      <c r="B398" s="15">
        <v>17</v>
      </c>
      <c r="C398" s="16">
        <v>25.1814</v>
      </c>
      <c r="D398" s="14">
        <v>43635</v>
      </c>
      <c r="E398" s="15">
        <v>17</v>
      </c>
    </row>
    <row r="399" spans="1:8" x14ac:dyDescent="0.35">
      <c r="A399" s="14">
        <v>43635</v>
      </c>
      <c r="B399" s="15">
        <v>18</v>
      </c>
      <c r="C399" s="16">
        <v>27.613399999999999</v>
      </c>
      <c r="D399" s="14">
        <v>43635</v>
      </c>
      <c r="E399" s="15">
        <v>18</v>
      </c>
    </row>
    <row r="400" spans="1:8" x14ac:dyDescent="0.35">
      <c r="A400" s="14">
        <v>43635</v>
      </c>
      <c r="B400" s="15">
        <v>19</v>
      </c>
      <c r="C400" s="16">
        <v>37.110300000000002</v>
      </c>
      <c r="D400" s="14">
        <v>43635</v>
      </c>
      <c r="E400" s="15">
        <v>19</v>
      </c>
    </row>
    <row r="401" spans="1:8" x14ac:dyDescent="0.35">
      <c r="A401" s="14">
        <v>43635</v>
      </c>
      <c r="B401" s="15">
        <v>20</v>
      </c>
      <c r="C401" s="16">
        <v>53.845300000000002</v>
      </c>
      <c r="D401" s="14">
        <v>43635</v>
      </c>
      <c r="E401" s="15">
        <v>20</v>
      </c>
    </row>
    <row r="402" spans="1:8" x14ac:dyDescent="0.35">
      <c r="A402" s="14">
        <v>43635</v>
      </c>
      <c r="B402" s="15">
        <v>21</v>
      </c>
      <c r="C402" s="16">
        <v>42.587899999999998</v>
      </c>
      <c r="D402" s="14">
        <v>43635</v>
      </c>
      <c r="E402" s="15">
        <v>21</v>
      </c>
    </row>
    <row r="403" spans="1:8" x14ac:dyDescent="0.35">
      <c r="A403" s="14">
        <v>43636</v>
      </c>
      <c r="B403" s="15">
        <v>14</v>
      </c>
      <c r="C403" s="16">
        <v>11.955</v>
      </c>
      <c r="D403" s="14">
        <v>43636</v>
      </c>
      <c r="E403" s="15">
        <v>14</v>
      </c>
      <c r="F403" s="13">
        <f>MAX(AVERAGE(C403:C406),AVERAGE(C404:C407),AVERAGE(C405:C408),AVERAGE(C406:C409),AVERAGE(C407:C410))</f>
        <v>35.841675000000002</v>
      </c>
      <c r="G403" s="13">
        <f>MAX(AVERAGE(C403:C405),AVERAGE(C404:C406),AVERAGE(C405:C407),AVERAGE(C406:C408),AVERAGE(C407:C409),AVERAGE(C408:C410))</f>
        <v>40.766199999999998</v>
      </c>
      <c r="H403" s="13">
        <f>MAX(AVERAGE(C403:C404),AVERAGE(C404:C405),AVERAGE(C405:C406),AVERAGE(C406:C407),AVERAGE(C407:C408),AVERAGE(C408:C409),AVERAGE(C409:C410))</f>
        <v>46.52225</v>
      </c>
    </row>
    <row r="404" spans="1:8" x14ac:dyDescent="0.35">
      <c r="A404" s="14">
        <v>43636</v>
      </c>
      <c r="B404" s="15">
        <v>15</v>
      </c>
      <c r="C404" s="16">
        <v>12.8704</v>
      </c>
      <c r="D404" s="14">
        <v>43636</v>
      </c>
      <c r="E404" s="15">
        <v>15</v>
      </c>
    </row>
    <row r="405" spans="1:8" x14ac:dyDescent="0.35">
      <c r="A405" s="14">
        <v>43636</v>
      </c>
      <c r="B405" s="15">
        <v>16</v>
      </c>
      <c r="C405" s="16">
        <v>16.6219</v>
      </c>
      <c r="D405" s="14">
        <v>43636</v>
      </c>
      <c r="E405" s="15">
        <v>16</v>
      </c>
    </row>
    <row r="406" spans="1:8" x14ac:dyDescent="0.35">
      <c r="A406" s="14">
        <v>43636</v>
      </c>
      <c r="B406" s="15">
        <v>17</v>
      </c>
      <c r="C406" s="16">
        <v>16.073899999999998</v>
      </c>
      <c r="D406" s="14">
        <v>43636</v>
      </c>
      <c r="E406" s="15">
        <v>17</v>
      </c>
    </row>
    <row r="407" spans="1:8" x14ac:dyDescent="0.35">
      <c r="A407" s="14">
        <v>43636</v>
      </c>
      <c r="B407" s="15">
        <v>18</v>
      </c>
      <c r="C407" s="16">
        <v>21.068100000000001</v>
      </c>
      <c r="D407" s="14">
        <v>43636</v>
      </c>
      <c r="E407" s="15">
        <v>18</v>
      </c>
      <c r="H407" s="13"/>
    </row>
    <row r="408" spans="1:8" x14ac:dyDescent="0.35">
      <c r="A408" s="14">
        <v>43636</v>
      </c>
      <c r="B408" s="15">
        <v>19</v>
      </c>
      <c r="C408" s="16">
        <v>29.254100000000001</v>
      </c>
      <c r="D408" s="14">
        <v>43636</v>
      </c>
      <c r="E408" s="15">
        <v>19</v>
      </c>
    </row>
    <row r="409" spans="1:8" x14ac:dyDescent="0.35">
      <c r="A409" s="14">
        <v>43636</v>
      </c>
      <c r="B409" s="15">
        <v>20</v>
      </c>
      <c r="C409" s="16">
        <v>49.137099999999997</v>
      </c>
      <c r="D409" s="14">
        <v>43636</v>
      </c>
      <c r="E409" s="15">
        <v>20</v>
      </c>
    </row>
    <row r="410" spans="1:8" x14ac:dyDescent="0.35">
      <c r="A410" s="14">
        <v>43636</v>
      </c>
      <c r="B410" s="15">
        <v>21</v>
      </c>
      <c r="C410" s="16">
        <v>43.907400000000003</v>
      </c>
      <c r="D410" s="14">
        <v>43636</v>
      </c>
      <c r="E410" s="15">
        <v>21</v>
      </c>
    </row>
    <row r="411" spans="1:8" x14ac:dyDescent="0.35">
      <c r="A411" s="14">
        <v>43637</v>
      </c>
      <c r="B411" s="15">
        <v>14</v>
      </c>
      <c r="C411" s="16">
        <v>11.2234</v>
      </c>
      <c r="D411" s="14">
        <v>43637</v>
      </c>
      <c r="E411" s="15">
        <v>14</v>
      </c>
      <c r="F411" s="13">
        <f>MAX(AVERAGE(C411:C414),AVERAGE(C412:C415),AVERAGE(C413:C416),AVERAGE(C414:C417),AVERAGE(C415:C418))</f>
        <v>30.93515</v>
      </c>
      <c r="G411" s="13">
        <f>MAX(AVERAGE(C411:C413),AVERAGE(C412:C414),AVERAGE(C413:C415),AVERAGE(C414:C416),AVERAGE(C415:C417),AVERAGE(C416:C418))</f>
        <v>35.193766666666669</v>
      </c>
      <c r="H411" s="13">
        <f>MAX(AVERAGE(C411:C412),AVERAGE(C412:C413),AVERAGE(C413:C414),AVERAGE(C414:C415),AVERAGE(C415:C416),AVERAGE(C416:C417),AVERAGE(C417:C418))</f>
        <v>39.630600000000001</v>
      </c>
    </row>
    <row r="412" spans="1:8" x14ac:dyDescent="0.35">
      <c r="A412" s="14">
        <v>43637</v>
      </c>
      <c r="B412" s="15">
        <v>15</v>
      </c>
      <c r="C412" s="16">
        <v>13.6242</v>
      </c>
      <c r="D412" s="14">
        <v>43637</v>
      </c>
      <c r="E412" s="15">
        <v>15</v>
      </c>
    </row>
    <row r="413" spans="1:8" x14ac:dyDescent="0.35">
      <c r="A413" s="14">
        <v>43637</v>
      </c>
      <c r="B413" s="15">
        <v>16</v>
      </c>
      <c r="C413" s="16">
        <v>14.007400000000001</v>
      </c>
      <c r="D413" s="14">
        <v>43637</v>
      </c>
      <c r="E413" s="15">
        <v>16</v>
      </c>
    </row>
    <row r="414" spans="1:8" x14ac:dyDescent="0.35">
      <c r="A414" s="14">
        <v>43637</v>
      </c>
      <c r="B414" s="15">
        <v>17</v>
      </c>
      <c r="C414" s="16">
        <v>14.987299999999999</v>
      </c>
      <c r="D414" s="14">
        <v>43637</v>
      </c>
      <c r="E414" s="15">
        <v>17</v>
      </c>
    </row>
    <row r="415" spans="1:8" x14ac:dyDescent="0.35">
      <c r="A415" s="14">
        <v>43637</v>
      </c>
      <c r="B415" s="15">
        <v>18</v>
      </c>
      <c r="C415" s="16">
        <v>18.159300000000002</v>
      </c>
      <c r="D415" s="14">
        <v>43637</v>
      </c>
      <c r="E415" s="15">
        <v>18</v>
      </c>
    </row>
    <row r="416" spans="1:8" x14ac:dyDescent="0.35">
      <c r="A416" s="14">
        <v>43637</v>
      </c>
      <c r="B416" s="15">
        <v>19</v>
      </c>
      <c r="C416" s="16">
        <v>26.3201</v>
      </c>
      <c r="D416" s="14">
        <v>43637</v>
      </c>
      <c r="E416" s="15">
        <v>19</v>
      </c>
    </row>
    <row r="417" spans="1:8" x14ac:dyDescent="0.35">
      <c r="A417" s="14">
        <v>43637</v>
      </c>
      <c r="B417" s="15">
        <v>20</v>
      </c>
      <c r="C417" s="16">
        <v>38.920699999999997</v>
      </c>
      <c r="D417" s="14">
        <v>43637</v>
      </c>
      <c r="E417" s="15">
        <v>20</v>
      </c>
      <c r="H417" s="13"/>
    </row>
    <row r="418" spans="1:8" x14ac:dyDescent="0.35">
      <c r="A418" s="14">
        <v>43637</v>
      </c>
      <c r="B418" s="15">
        <v>21</v>
      </c>
      <c r="C418" s="16">
        <v>40.340499999999999</v>
      </c>
      <c r="D418" s="14">
        <v>43637</v>
      </c>
      <c r="E418" s="15">
        <v>21</v>
      </c>
    </row>
    <row r="419" spans="1:8" x14ac:dyDescent="0.35">
      <c r="A419" s="14">
        <v>43638</v>
      </c>
      <c r="B419" s="15">
        <v>14</v>
      </c>
      <c r="C419" s="16">
        <v>12.3116</v>
      </c>
      <c r="D419" s="14">
        <v>43638</v>
      </c>
      <c r="E419" s="15">
        <v>14</v>
      </c>
      <c r="F419" s="13">
        <f>MAX(AVERAGE(C419:C422),AVERAGE(C420:C423),AVERAGE(C421:C424),AVERAGE(C422:C425),AVERAGE(C423:C426))</f>
        <v>33.7697</v>
      </c>
      <c r="G419" s="13">
        <f>MAX(AVERAGE(C419:C421),AVERAGE(C420:C422),AVERAGE(C421:C423),AVERAGE(C422:C424),AVERAGE(C423:C425),AVERAGE(C424:C426))</f>
        <v>37.198</v>
      </c>
      <c r="H419" s="13">
        <f>MAX(AVERAGE(C419:C420),AVERAGE(C420:C421),AVERAGE(C421:C422),AVERAGE(C422:C423),AVERAGE(C423:C424),AVERAGE(C424:C425),AVERAGE(C425:C426))</f>
        <v>41.151400000000002</v>
      </c>
    </row>
    <row r="420" spans="1:8" x14ac:dyDescent="0.35">
      <c r="A420" s="14">
        <v>43638</v>
      </c>
      <c r="B420" s="15">
        <v>15</v>
      </c>
      <c r="C420" s="16">
        <v>15.6844</v>
      </c>
      <c r="D420" s="14">
        <v>43638</v>
      </c>
      <c r="E420" s="15">
        <v>15</v>
      </c>
    </row>
    <row r="421" spans="1:8" x14ac:dyDescent="0.35">
      <c r="A421" s="14">
        <v>43638</v>
      </c>
      <c r="B421" s="15">
        <v>16</v>
      </c>
      <c r="C421" s="16">
        <v>18.220500000000001</v>
      </c>
      <c r="D421" s="14">
        <v>43638</v>
      </c>
      <c r="E421" s="15">
        <v>16</v>
      </c>
    </row>
    <row r="422" spans="1:8" x14ac:dyDescent="0.35">
      <c r="A422" s="14">
        <v>43638</v>
      </c>
      <c r="B422" s="15">
        <v>17</v>
      </c>
      <c r="C422" s="16">
        <v>18.425899999999999</v>
      </c>
      <c r="D422" s="14">
        <v>43638</v>
      </c>
      <c r="E422" s="15">
        <v>17</v>
      </c>
    </row>
    <row r="423" spans="1:8" x14ac:dyDescent="0.35">
      <c r="A423" s="14">
        <v>43638</v>
      </c>
      <c r="B423" s="15">
        <v>18</v>
      </c>
      <c r="C423" s="16">
        <v>23.4848</v>
      </c>
      <c r="D423" s="14">
        <v>43638</v>
      </c>
      <c r="E423" s="15">
        <v>18</v>
      </c>
    </row>
    <row r="424" spans="1:8" x14ac:dyDescent="0.35">
      <c r="A424" s="14">
        <v>43638</v>
      </c>
      <c r="B424" s="15">
        <v>19</v>
      </c>
      <c r="C424" s="16">
        <v>29.2912</v>
      </c>
      <c r="D424" s="14">
        <v>43638</v>
      </c>
      <c r="E424" s="15">
        <v>19</v>
      </c>
    </row>
    <row r="425" spans="1:8" x14ac:dyDescent="0.35">
      <c r="A425" s="14">
        <v>43638</v>
      </c>
      <c r="B425" s="15">
        <v>20</v>
      </c>
      <c r="C425" s="16">
        <v>40.974800000000002</v>
      </c>
      <c r="D425" s="14">
        <v>43638</v>
      </c>
      <c r="E425" s="15">
        <v>20</v>
      </c>
    </row>
    <row r="426" spans="1:8" x14ac:dyDescent="0.35">
      <c r="A426" s="14">
        <v>43638</v>
      </c>
      <c r="B426" s="15">
        <v>21</v>
      </c>
      <c r="C426" s="16">
        <v>41.328000000000003</v>
      </c>
      <c r="D426" s="14">
        <v>43638</v>
      </c>
      <c r="E426" s="15">
        <v>21</v>
      </c>
    </row>
    <row r="427" spans="1:8" x14ac:dyDescent="0.35">
      <c r="A427" s="14">
        <v>43639</v>
      </c>
      <c r="B427" s="15">
        <v>14</v>
      </c>
      <c r="C427" s="16">
        <v>15.773400000000001</v>
      </c>
      <c r="D427" s="14">
        <v>43639</v>
      </c>
      <c r="E427" s="15">
        <v>14</v>
      </c>
      <c r="F427" s="13">
        <f>MAX(AVERAGE(C427:C430),AVERAGE(C428:C431),AVERAGE(C429:C432),AVERAGE(C430:C433),AVERAGE(C431:C434))</f>
        <v>36.279875000000004</v>
      </c>
      <c r="G427" s="13">
        <f>MAX(AVERAGE(C427:C429),AVERAGE(C428:C430),AVERAGE(C429:C431),AVERAGE(C430:C432),AVERAGE(C431:C433),AVERAGE(C432:C434))</f>
        <v>40.702266666666674</v>
      </c>
      <c r="H427" s="13">
        <f>MAX(AVERAGE(C427:C428),AVERAGE(C428:C429),AVERAGE(C429:C430),AVERAGE(C430:C431),AVERAGE(C431:C432),AVERAGE(C432:C433),AVERAGE(C433:C434))</f>
        <v>45.500399999999999</v>
      </c>
    </row>
    <row r="428" spans="1:8" x14ac:dyDescent="0.35">
      <c r="A428" s="14">
        <v>43639</v>
      </c>
      <c r="B428" s="15">
        <v>15</v>
      </c>
      <c r="C428" s="16">
        <v>18.1572</v>
      </c>
      <c r="D428" s="14">
        <v>43639</v>
      </c>
      <c r="E428" s="15">
        <v>15</v>
      </c>
    </row>
    <row r="429" spans="1:8" x14ac:dyDescent="0.35">
      <c r="A429" s="14">
        <v>43639</v>
      </c>
      <c r="B429" s="15">
        <v>16</v>
      </c>
      <c r="C429" s="16">
        <v>20.157900000000001</v>
      </c>
      <c r="D429" s="14">
        <v>43639</v>
      </c>
      <c r="E429" s="15">
        <v>16</v>
      </c>
    </row>
    <row r="430" spans="1:8" x14ac:dyDescent="0.35">
      <c r="A430" s="14">
        <v>43639</v>
      </c>
      <c r="B430" s="15">
        <v>17</v>
      </c>
      <c r="C430" s="16">
        <v>19.537299999999998</v>
      </c>
      <c r="D430" s="14">
        <v>43639</v>
      </c>
      <c r="E430" s="15">
        <v>17</v>
      </c>
    </row>
    <row r="431" spans="1:8" x14ac:dyDescent="0.35">
      <c r="A431" s="14">
        <v>43639</v>
      </c>
      <c r="B431" s="15">
        <v>18</v>
      </c>
      <c r="C431" s="16">
        <v>23.012699999999999</v>
      </c>
      <c r="D431" s="14">
        <v>43639</v>
      </c>
      <c r="E431" s="15">
        <v>18</v>
      </c>
    </row>
    <row r="432" spans="1:8" x14ac:dyDescent="0.35">
      <c r="A432" s="14">
        <v>43639</v>
      </c>
      <c r="B432" s="15">
        <v>19</v>
      </c>
      <c r="C432" s="16">
        <v>31.106000000000002</v>
      </c>
      <c r="D432" s="14">
        <v>43639</v>
      </c>
      <c r="E432" s="15">
        <v>19</v>
      </c>
    </row>
    <row r="433" spans="1:8" x14ac:dyDescent="0.35">
      <c r="A433" s="14">
        <v>43639</v>
      </c>
      <c r="B433" s="15">
        <v>20</v>
      </c>
      <c r="C433" s="16">
        <v>46.009900000000002</v>
      </c>
      <c r="D433" s="14">
        <v>43639</v>
      </c>
      <c r="E433" s="15">
        <v>20</v>
      </c>
      <c r="H433" s="13"/>
    </row>
    <row r="434" spans="1:8" x14ac:dyDescent="0.35">
      <c r="A434" s="14">
        <v>43639</v>
      </c>
      <c r="B434" s="15">
        <v>21</v>
      </c>
      <c r="C434" s="16">
        <v>44.990900000000003</v>
      </c>
      <c r="D434" s="14">
        <v>43639</v>
      </c>
      <c r="E434" s="15">
        <v>21</v>
      </c>
    </row>
    <row r="435" spans="1:8" x14ac:dyDescent="0.35">
      <c r="A435" s="14">
        <v>43640</v>
      </c>
      <c r="B435" s="15">
        <v>14</v>
      </c>
      <c r="C435" s="16">
        <v>24.091000000000001</v>
      </c>
      <c r="D435" s="14">
        <v>43640</v>
      </c>
      <c r="E435" s="15">
        <v>14</v>
      </c>
      <c r="F435" s="13">
        <f>MAX(AVERAGE(C435:C438),AVERAGE(C436:C439),AVERAGE(C437:C440),AVERAGE(C438:C441),AVERAGE(C439:C442))</f>
        <v>38.253475000000002</v>
      </c>
      <c r="G435" s="13">
        <f>MAX(AVERAGE(C435:C437),AVERAGE(C436:C438),AVERAGE(C437:C439),AVERAGE(C438:C440),AVERAGE(C439:C441),AVERAGE(C440:C442))</f>
        <v>42.214266666666667</v>
      </c>
      <c r="H435" s="13">
        <f>MAX(AVERAGE(C435:C436),AVERAGE(C436:C437),AVERAGE(C437:C438),AVERAGE(C438:C439),AVERAGE(C439:C440),AVERAGE(C440:C441),AVERAGE(C441:C442))</f>
        <v>45.144850000000005</v>
      </c>
    </row>
    <row r="436" spans="1:8" x14ac:dyDescent="0.35">
      <c r="A436" s="14">
        <v>43640</v>
      </c>
      <c r="B436" s="15">
        <v>15</v>
      </c>
      <c r="C436" s="16">
        <v>23.2913</v>
      </c>
      <c r="D436" s="14">
        <v>43640</v>
      </c>
      <c r="E436" s="15">
        <v>15</v>
      </c>
    </row>
    <row r="437" spans="1:8" x14ac:dyDescent="0.35">
      <c r="A437" s="14">
        <v>43640</v>
      </c>
      <c r="B437" s="15">
        <v>16</v>
      </c>
      <c r="C437" s="16">
        <v>22.25</v>
      </c>
      <c r="D437" s="14">
        <v>43640</v>
      </c>
      <c r="E437" s="15">
        <v>16</v>
      </c>
    </row>
    <row r="438" spans="1:8" x14ac:dyDescent="0.35">
      <c r="A438" s="14">
        <v>43640</v>
      </c>
      <c r="B438" s="15">
        <v>17</v>
      </c>
      <c r="C438" s="16">
        <v>26.0076</v>
      </c>
      <c r="D438" s="14">
        <v>43640</v>
      </c>
      <c r="E438" s="15">
        <v>17</v>
      </c>
    </row>
    <row r="439" spans="1:8" x14ac:dyDescent="0.35">
      <c r="A439" s="14">
        <v>43640</v>
      </c>
      <c r="B439" s="15">
        <v>18</v>
      </c>
      <c r="C439" s="16">
        <v>26.371099999999998</v>
      </c>
      <c r="D439" s="14">
        <v>43640</v>
      </c>
      <c r="E439" s="15">
        <v>18</v>
      </c>
    </row>
    <row r="440" spans="1:8" x14ac:dyDescent="0.35">
      <c r="A440" s="14">
        <v>43640</v>
      </c>
      <c r="B440" s="15">
        <v>19</v>
      </c>
      <c r="C440" s="16">
        <v>36.353099999999998</v>
      </c>
      <c r="D440" s="14">
        <v>43640</v>
      </c>
      <c r="E440" s="15">
        <v>19</v>
      </c>
    </row>
    <row r="441" spans="1:8" x14ac:dyDescent="0.35">
      <c r="A441" s="14">
        <v>43640</v>
      </c>
      <c r="B441" s="15">
        <v>20</v>
      </c>
      <c r="C441" s="16">
        <v>51.576700000000002</v>
      </c>
      <c r="D441" s="14">
        <v>43640</v>
      </c>
      <c r="E441" s="15">
        <v>20</v>
      </c>
    </row>
    <row r="442" spans="1:8" x14ac:dyDescent="0.35">
      <c r="A442" s="14">
        <v>43640</v>
      </c>
      <c r="B442" s="15">
        <v>21</v>
      </c>
      <c r="C442" s="16">
        <v>38.713000000000001</v>
      </c>
      <c r="D442" s="14">
        <v>43640</v>
      </c>
      <c r="E442" s="15">
        <v>21</v>
      </c>
    </row>
    <row r="443" spans="1:8" x14ac:dyDescent="0.35">
      <c r="A443" s="14">
        <v>43641</v>
      </c>
      <c r="B443" s="15">
        <v>14</v>
      </c>
      <c r="C443" s="16">
        <v>23.077999999999999</v>
      </c>
      <c r="D443" s="14">
        <v>43641</v>
      </c>
      <c r="E443" s="15">
        <v>14</v>
      </c>
      <c r="F443" s="13">
        <f>MAX(AVERAGE(C443:C446),AVERAGE(C444:C447),AVERAGE(C445:C448),AVERAGE(C446:C449),AVERAGE(C447:C450))</f>
        <v>37.530074999999997</v>
      </c>
      <c r="G443" s="13">
        <f>MAX(AVERAGE(C443:C445),AVERAGE(C444:C446),AVERAGE(C445:C447),AVERAGE(C446:C448),AVERAGE(C447:C449),AVERAGE(C448:C450))</f>
        <v>40.407900000000005</v>
      </c>
      <c r="H443" s="13">
        <f>MAX(AVERAGE(C443:C444),AVERAGE(C444:C445),AVERAGE(C445:C446),AVERAGE(C446:C447),AVERAGE(C447:C448),AVERAGE(C448:C449),AVERAGE(C449:C450))</f>
        <v>43.402450000000002</v>
      </c>
    </row>
    <row r="444" spans="1:8" x14ac:dyDescent="0.35">
      <c r="A444" s="14">
        <v>43641</v>
      </c>
      <c r="B444" s="15">
        <v>15</v>
      </c>
      <c r="C444" s="16">
        <v>25.099499999999999</v>
      </c>
      <c r="D444" s="14">
        <v>43641</v>
      </c>
      <c r="E444" s="15">
        <v>15</v>
      </c>
    </row>
    <row r="445" spans="1:8" x14ac:dyDescent="0.35">
      <c r="A445" s="14">
        <v>43641</v>
      </c>
      <c r="B445" s="15">
        <v>16</v>
      </c>
      <c r="C445" s="16">
        <v>25.702300000000001</v>
      </c>
      <c r="D445" s="14">
        <v>43641</v>
      </c>
      <c r="E445" s="15">
        <v>16</v>
      </c>
      <c r="H445" s="13"/>
    </row>
    <row r="446" spans="1:8" x14ac:dyDescent="0.35">
      <c r="A446" s="14">
        <v>43641</v>
      </c>
      <c r="B446" s="15">
        <v>17</v>
      </c>
      <c r="C446" s="16">
        <v>26.037500000000001</v>
      </c>
      <c r="D446" s="14">
        <v>43641</v>
      </c>
      <c r="E446" s="15">
        <v>17</v>
      </c>
    </row>
    <row r="447" spans="1:8" x14ac:dyDescent="0.35">
      <c r="A447" s="14">
        <v>43641</v>
      </c>
      <c r="B447" s="15">
        <v>18</v>
      </c>
      <c r="C447" s="16">
        <v>28.896599999999999</v>
      </c>
      <c r="D447" s="14">
        <v>43641</v>
      </c>
      <c r="E447" s="15">
        <v>18</v>
      </c>
    </row>
    <row r="448" spans="1:8" x14ac:dyDescent="0.35">
      <c r="A448" s="14">
        <v>43641</v>
      </c>
      <c r="B448" s="15">
        <v>19</v>
      </c>
      <c r="C448" s="16">
        <v>34.418799999999997</v>
      </c>
      <c r="D448" s="14">
        <v>43641</v>
      </c>
      <c r="E448" s="15">
        <v>19</v>
      </c>
    </row>
    <row r="449" spans="1:8" x14ac:dyDescent="0.35">
      <c r="A449" s="14">
        <v>43641</v>
      </c>
      <c r="B449" s="15">
        <v>20</v>
      </c>
      <c r="C449" s="16">
        <v>46.197200000000002</v>
      </c>
      <c r="D449" s="14">
        <v>43641</v>
      </c>
      <c r="E449" s="15">
        <v>20</v>
      </c>
    </row>
    <row r="450" spans="1:8" x14ac:dyDescent="0.35">
      <c r="A450" s="14">
        <v>43641</v>
      </c>
      <c r="B450" s="15">
        <v>21</v>
      </c>
      <c r="C450" s="16">
        <v>40.607700000000001</v>
      </c>
      <c r="D450" s="14">
        <v>43641</v>
      </c>
      <c r="E450" s="15">
        <v>21</v>
      </c>
    </row>
    <row r="451" spans="1:8" x14ac:dyDescent="0.35">
      <c r="A451" s="14">
        <v>43642</v>
      </c>
      <c r="B451" s="15">
        <v>14</v>
      </c>
      <c r="C451" s="16">
        <v>16.5684</v>
      </c>
      <c r="D451" s="14">
        <v>43642</v>
      </c>
      <c r="E451" s="15">
        <v>14</v>
      </c>
      <c r="F451" s="13">
        <f>MAX(AVERAGE(C451:C454),AVERAGE(C452:C455),AVERAGE(C453:C456),AVERAGE(C454:C457),AVERAGE(C455:C458))</f>
        <v>34.544375000000002</v>
      </c>
      <c r="G451" s="13">
        <f>MAX(AVERAGE(C451:C453),AVERAGE(C452:C454),AVERAGE(C453:C455),AVERAGE(C454:C456),AVERAGE(C455:C457),AVERAGE(C456:C458))</f>
        <v>38.273966666666666</v>
      </c>
      <c r="H451" s="13">
        <f>MAX(AVERAGE(C451:C452),AVERAGE(C452:C453),AVERAGE(C453:C454),AVERAGE(C454:C455),AVERAGE(C455:C456),AVERAGE(C456:C457),AVERAGE(C457:C458))</f>
        <v>41.661799999999999</v>
      </c>
    </row>
    <row r="452" spans="1:8" x14ac:dyDescent="0.35">
      <c r="A452" s="14">
        <v>43642</v>
      </c>
      <c r="B452" s="15">
        <v>15</v>
      </c>
      <c r="C452" s="16">
        <v>40.331400000000002</v>
      </c>
      <c r="D452" s="14">
        <v>43642</v>
      </c>
      <c r="E452" s="15">
        <v>15</v>
      </c>
    </row>
    <row r="453" spans="1:8" x14ac:dyDescent="0.35">
      <c r="A453" s="14">
        <v>43642</v>
      </c>
      <c r="B453" s="15">
        <v>16</v>
      </c>
      <c r="C453" s="16">
        <v>16.904699999999998</v>
      </c>
      <c r="D453" s="14">
        <v>43642</v>
      </c>
      <c r="E453" s="15">
        <v>16</v>
      </c>
    </row>
    <row r="454" spans="1:8" x14ac:dyDescent="0.35">
      <c r="A454" s="14">
        <v>43642</v>
      </c>
      <c r="B454" s="15">
        <v>17</v>
      </c>
      <c r="C454" s="16">
        <v>17.952400000000001</v>
      </c>
      <c r="D454" s="14">
        <v>43642</v>
      </c>
      <c r="E454" s="15">
        <v>17</v>
      </c>
    </row>
    <row r="455" spans="1:8" x14ac:dyDescent="0.35">
      <c r="A455" s="14">
        <v>43642</v>
      </c>
      <c r="B455" s="15">
        <v>18</v>
      </c>
      <c r="C455" s="16">
        <v>23.355599999999999</v>
      </c>
      <c r="D455" s="14">
        <v>43642</v>
      </c>
      <c r="E455" s="15">
        <v>18</v>
      </c>
      <c r="H455" s="13"/>
    </row>
    <row r="456" spans="1:8" x14ac:dyDescent="0.35">
      <c r="A456" s="14">
        <v>43642</v>
      </c>
      <c r="B456" s="15">
        <v>19</v>
      </c>
      <c r="C456" s="16">
        <v>31.4983</v>
      </c>
      <c r="D456" s="14">
        <v>43642</v>
      </c>
      <c r="E456" s="15">
        <v>19</v>
      </c>
    </row>
    <row r="457" spans="1:8" x14ac:dyDescent="0.35">
      <c r="A457" s="14">
        <v>43642</v>
      </c>
      <c r="B457" s="15">
        <v>20</v>
      </c>
      <c r="C457" s="16">
        <v>42.124600000000001</v>
      </c>
      <c r="D457" s="14">
        <v>43642</v>
      </c>
      <c r="E457" s="15">
        <v>20</v>
      </c>
    </row>
    <row r="458" spans="1:8" x14ac:dyDescent="0.35">
      <c r="A458" s="14">
        <v>43642</v>
      </c>
      <c r="B458" s="15">
        <v>21</v>
      </c>
      <c r="C458" s="16">
        <v>41.198999999999998</v>
      </c>
      <c r="D458" s="14">
        <v>43642</v>
      </c>
      <c r="E458" s="15">
        <v>21</v>
      </c>
    </row>
    <row r="459" spans="1:8" x14ac:dyDescent="0.35">
      <c r="A459" s="14">
        <v>43643</v>
      </c>
      <c r="B459" s="15">
        <v>14</v>
      </c>
      <c r="C459" s="16">
        <v>16.2043</v>
      </c>
      <c r="D459" s="14">
        <v>43643</v>
      </c>
      <c r="E459" s="15">
        <v>14</v>
      </c>
      <c r="F459" s="13">
        <f>MAX(AVERAGE(C459:C462),AVERAGE(C460:C463),AVERAGE(C461:C464),AVERAGE(C462:C465),AVERAGE(C463:C466))</f>
        <v>33.606875000000002</v>
      </c>
      <c r="G459" s="13">
        <f>MAX(AVERAGE(C459:C461),AVERAGE(C460:C462),AVERAGE(C461:C463),AVERAGE(C462:C464),AVERAGE(C463:C465),AVERAGE(C464:C466))</f>
        <v>37.319499999999998</v>
      </c>
      <c r="H459" s="13">
        <f>MAX(AVERAGE(C459:C460),AVERAGE(C460:C461),AVERAGE(C461:C462),AVERAGE(C462:C463),AVERAGE(C463:C464),AVERAGE(C464:C465),AVERAGE(C465:C466))</f>
        <v>41.941600000000001</v>
      </c>
    </row>
    <row r="460" spans="1:8" x14ac:dyDescent="0.35">
      <c r="A460" s="14">
        <v>43643</v>
      </c>
      <c r="B460" s="15">
        <v>15</v>
      </c>
      <c r="C460" s="16">
        <v>15.7797</v>
      </c>
      <c r="D460" s="14">
        <v>43643</v>
      </c>
      <c r="E460" s="15">
        <v>15</v>
      </c>
    </row>
    <row r="461" spans="1:8" x14ac:dyDescent="0.35">
      <c r="A461" s="14">
        <v>43643</v>
      </c>
      <c r="B461" s="15">
        <v>16</v>
      </c>
      <c r="C461" s="16">
        <v>18.045000000000002</v>
      </c>
      <c r="D461" s="14">
        <v>43643</v>
      </c>
      <c r="E461" s="15">
        <v>16</v>
      </c>
    </row>
    <row r="462" spans="1:8" x14ac:dyDescent="0.35">
      <c r="A462" s="14">
        <v>43643</v>
      </c>
      <c r="B462" s="15">
        <v>17</v>
      </c>
      <c r="C462" s="16">
        <v>18.3779</v>
      </c>
      <c r="D462" s="14">
        <v>43643</v>
      </c>
      <c r="E462" s="15">
        <v>17</v>
      </c>
    </row>
    <row r="463" spans="1:8" x14ac:dyDescent="0.35">
      <c r="A463" s="14">
        <v>43643</v>
      </c>
      <c r="B463" s="15">
        <v>18</v>
      </c>
      <c r="C463" s="16">
        <v>22.469000000000001</v>
      </c>
      <c r="D463" s="14">
        <v>43643</v>
      </c>
      <c r="E463" s="15">
        <v>18</v>
      </c>
    </row>
    <row r="464" spans="1:8" x14ac:dyDescent="0.35">
      <c r="A464" s="14">
        <v>43643</v>
      </c>
      <c r="B464" s="15">
        <v>19</v>
      </c>
      <c r="C464" s="16">
        <v>28.075299999999999</v>
      </c>
      <c r="D464" s="14">
        <v>43643</v>
      </c>
      <c r="E464" s="15">
        <v>19</v>
      </c>
    </row>
    <row r="465" spans="1:8" x14ac:dyDescent="0.35">
      <c r="A465" s="14">
        <v>43643</v>
      </c>
      <c r="B465" s="15">
        <v>20</v>
      </c>
      <c r="C465" s="16">
        <v>41.316400000000002</v>
      </c>
      <c r="D465" s="14">
        <v>43643</v>
      </c>
      <c r="E465" s="15">
        <v>20</v>
      </c>
      <c r="H465" s="13"/>
    </row>
    <row r="466" spans="1:8" x14ac:dyDescent="0.35">
      <c r="A466" s="14">
        <v>43643</v>
      </c>
      <c r="B466" s="15">
        <v>21</v>
      </c>
      <c r="C466" s="16">
        <v>42.566800000000001</v>
      </c>
      <c r="D466" s="14">
        <v>43643</v>
      </c>
      <c r="E466" s="15">
        <v>21</v>
      </c>
    </row>
    <row r="467" spans="1:8" x14ac:dyDescent="0.35">
      <c r="A467" s="14">
        <v>43644</v>
      </c>
      <c r="B467" s="15">
        <v>14</v>
      </c>
      <c r="C467" s="16">
        <v>20.495200000000001</v>
      </c>
      <c r="D467" s="14">
        <v>43644</v>
      </c>
      <c r="E467" s="15">
        <v>14</v>
      </c>
      <c r="F467" s="13">
        <f>MAX(AVERAGE(C467:C470),AVERAGE(C468:C471),AVERAGE(C469:C472),AVERAGE(C470:C473),AVERAGE(C471:C474))</f>
        <v>35.874124999999999</v>
      </c>
      <c r="G467" s="13">
        <f>MAX(AVERAGE(C467:C469),AVERAGE(C468:C470),AVERAGE(C469:C471),AVERAGE(C470:C472),AVERAGE(C471:C473),AVERAGE(C472:C474))</f>
        <v>39.1081</v>
      </c>
      <c r="H467" s="13">
        <f>MAX(AVERAGE(C467:C468),AVERAGE(C468:C469),AVERAGE(C469:C470),AVERAGE(C470:C471),AVERAGE(C471:C472),AVERAGE(C472:C473),AVERAGE(C473:C474))</f>
        <v>43.043900000000001</v>
      </c>
    </row>
    <row r="468" spans="1:8" x14ac:dyDescent="0.35">
      <c r="A468" s="14">
        <v>43644</v>
      </c>
      <c r="B468" s="15">
        <v>15</v>
      </c>
      <c r="C468" s="16">
        <v>22.395800000000001</v>
      </c>
      <c r="D468" s="14">
        <v>43644</v>
      </c>
      <c r="E468" s="15">
        <v>15</v>
      </c>
    </row>
    <row r="469" spans="1:8" x14ac:dyDescent="0.35">
      <c r="A469" s="14">
        <v>43644</v>
      </c>
      <c r="B469" s="15">
        <v>16</v>
      </c>
      <c r="C469" s="16">
        <v>23.2912</v>
      </c>
      <c r="D469" s="14">
        <v>43644</v>
      </c>
      <c r="E469" s="15">
        <v>16</v>
      </c>
    </row>
    <row r="470" spans="1:8" x14ac:dyDescent="0.35">
      <c r="A470" s="14">
        <v>43644</v>
      </c>
      <c r="B470" s="15">
        <v>17</v>
      </c>
      <c r="C470" s="16">
        <v>25.606400000000001</v>
      </c>
      <c r="D470" s="14">
        <v>43644</v>
      </c>
      <c r="E470" s="15">
        <v>17</v>
      </c>
    </row>
    <row r="471" spans="1:8" x14ac:dyDescent="0.35">
      <c r="A471" s="14">
        <v>43644</v>
      </c>
      <c r="B471" s="15">
        <v>18</v>
      </c>
      <c r="C471" s="16">
        <v>26.1722</v>
      </c>
      <c r="D471" s="14">
        <v>43644</v>
      </c>
      <c r="E471" s="15">
        <v>18</v>
      </c>
    </row>
    <row r="472" spans="1:8" x14ac:dyDescent="0.35">
      <c r="A472" s="14">
        <v>43644</v>
      </c>
      <c r="B472" s="15">
        <v>19</v>
      </c>
      <c r="C472" s="16">
        <v>31.236499999999999</v>
      </c>
      <c r="D472" s="14">
        <v>43644</v>
      </c>
      <c r="E472" s="15">
        <v>19</v>
      </c>
    </row>
    <row r="473" spans="1:8" x14ac:dyDescent="0.35">
      <c r="A473" s="14">
        <v>43644</v>
      </c>
      <c r="B473" s="15">
        <v>20</v>
      </c>
      <c r="C473" s="16">
        <v>41.329300000000003</v>
      </c>
      <c r="D473" s="14">
        <v>43644</v>
      </c>
      <c r="E473" s="15">
        <v>20</v>
      </c>
    </row>
    <row r="474" spans="1:8" x14ac:dyDescent="0.35">
      <c r="A474" s="14">
        <v>43644</v>
      </c>
      <c r="B474" s="15">
        <v>21</v>
      </c>
      <c r="C474" s="16">
        <v>44.758499999999998</v>
      </c>
      <c r="D474" s="14">
        <v>43644</v>
      </c>
      <c r="E474" s="15">
        <v>21</v>
      </c>
    </row>
    <row r="475" spans="1:8" x14ac:dyDescent="0.35">
      <c r="A475" s="14">
        <v>43645</v>
      </c>
      <c r="B475" s="15">
        <v>14</v>
      </c>
      <c r="C475" s="16">
        <v>23.8459</v>
      </c>
      <c r="D475" s="14">
        <v>43645</v>
      </c>
      <c r="E475" s="15">
        <v>14</v>
      </c>
      <c r="F475" s="13">
        <f>MAX(AVERAGE(C475:C478),AVERAGE(C476:C479),AVERAGE(C477:C480),AVERAGE(C478:C481),AVERAGE(C479:C482))</f>
        <v>42.014850000000003</v>
      </c>
      <c r="G475" s="13">
        <f>MAX(AVERAGE(C475:C477),AVERAGE(C476:C478),AVERAGE(C477:C479),AVERAGE(C478:C480),AVERAGE(C479:C481),AVERAGE(C480:C482))</f>
        <v>45.716133333333339</v>
      </c>
      <c r="H475" s="13">
        <f>MAX(AVERAGE(C475:C476),AVERAGE(C476:C477),AVERAGE(C477:C478),AVERAGE(C478:C479),AVERAGE(C479:C480),AVERAGE(C480:C481),AVERAGE(C481:C482))</f>
        <v>48.033100000000005</v>
      </c>
    </row>
    <row r="476" spans="1:8" x14ac:dyDescent="0.35">
      <c r="A476" s="14">
        <v>43645</v>
      </c>
      <c r="B476" s="15">
        <v>15</v>
      </c>
      <c r="C476" s="16">
        <v>24.722200000000001</v>
      </c>
      <c r="D476" s="14">
        <v>43645</v>
      </c>
      <c r="E476" s="15">
        <v>15</v>
      </c>
    </row>
    <row r="477" spans="1:8" x14ac:dyDescent="0.35">
      <c r="A477" s="14">
        <v>43645</v>
      </c>
      <c r="B477" s="15">
        <v>16</v>
      </c>
      <c r="C477" s="16">
        <v>26.3355</v>
      </c>
      <c r="D477" s="14">
        <v>43645</v>
      </c>
      <c r="E477" s="15">
        <v>16</v>
      </c>
    </row>
    <row r="478" spans="1:8" x14ac:dyDescent="0.35">
      <c r="A478" s="14">
        <v>43645</v>
      </c>
      <c r="B478" s="15">
        <v>17</v>
      </c>
      <c r="C478" s="16">
        <v>26.425799999999999</v>
      </c>
      <c r="D478" s="14">
        <v>43645</v>
      </c>
      <c r="E478" s="15">
        <v>17</v>
      </c>
    </row>
    <row r="479" spans="1:8" x14ac:dyDescent="0.35">
      <c r="A479" s="14">
        <v>43645</v>
      </c>
      <c r="B479" s="15">
        <v>18</v>
      </c>
      <c r="C479" s="16">
        <v>30.911000000000001</v>
      </c>
      <c r="D479" s="14">
        <v>43645</v>
      </c>
      <c r="E479" s="15">
        <v>18</v>
      </c>
    </row>
    <row r="480" spans="1:8" x14ac:dyDescent="0.35">
      <c r="A480" s="14">
        <v>43645</v>
      </c>
      <c r="B480" s="15">
        <v>19</v>
      </c>
      <c r="C480" s="16">
        <v>41.0822</v>
      </c>
      <c r="D480" s="14">
        <v>43645</v>
      </c>
      <c r="E480" s="15">
        <v>19</v>
      </c>
    </row>
    <row r="481" spans="1:8" x14ac:dyDescent="0.35">
      <c r="A481" s="14">
        <v>43645</v>
      </c>
      <c r="B481" s="15">
        <v>20</v>
      </c>
      <c r="C481" s="16">
        <v>51.353700000000003</v>
      </c>
      <c r="D481" s="14">
        <v>43645</v>
      </c>
      <c r="E481" s="15">
        <v>20</v>
      </c>
    </row>
    <row r="482" spans="1:8" x14ac:dyDescent="0.35">
      <c r="A482" s="14">
        <v>43645</v>
      </c>
      <c r="B482" s="15">
        <v>21</v>
      </c>
      <c r="C482" s="16">
        <v>44.712499999999999</v>
      </c>
      <c r="D482" s="14">
        <v>43645</v>
      </c>
      <c r="E482" s="15">
        <v>21</v>
      </c>
    </row>
    <row r="483" spans="1:8" x14ac:dyDescent="0.35">
      <c r="A483" s="14">
        <v>43646</v>
      </c>
      <c r="B483" s="15">
        <v>14</v>
      </c>
      <c r="C483" s="16">
        <v>16.415400000000002</v>
      </c>
      <c r="D483" s="14">
        <v>43646</v>
      </c>
      <c r="E483" s="15">
        <v>14</v>
      </c>
      <c r="F483" s="13">
        <f>MAX(AVERAGE(C483:C486),AVERAGE(C484:C487),AVERAGE(C485:C488),AVERAGE(C486:C489),AVERAGE(C487:C490))</f>
        <v>47.025975000000003</v>
      </c>
      <c r="G483" s="13">
        <f>MAX(AVERAGE(C483:C485),AVERAGE(C484:C486),AVERAGE(C485:C487),AVERAGE(C486:C488),AVERAGE(C487:C489),AVERAGE(C488:C490))</f>
        <v>50.884433333333334</v>
      </c>
      <c r="H483" s="13">
        <f>MAX(AVERAGE(C483:C484),AVERAGE(C484:C485),AVERAGE(C485:C486),AVERAGE(C486:C487),AVERAGE(C487:C488),AVERAGE(C488:C489),AVERAGE(C489:C490))</f>
        <v>54.986249999999998</v>
      </c>
    </row>
    <row r="484" spans="1:8" x14ac:dyDescent="0.35">
      <c r="A484" s="14">
        <v>43646</v>
      </c>
      <c r="B484" s="15">
        <v>15</v>
      </c>
      <c r="C484" s="16">
        <v>22.248799999999999</v>
      </c>
      <c r="D484" s="14">
        <v>43646</v>
      </c>
      <c r="E484" s="15">
        <v>15</v>
      </c>
    </row>
    <row r="485" spans="1:8" x14ac:dyDescent="0.35">
      <c r="A485" s="14">
        <v>43646</v>
      </c>
      <c r="B485" s="15">
        <v>16</v>
      </c>
      <c r="C485" s="16">
        <v>24.118600000000001</v>
      </c>
      <c r="D485" s="14">
        <v>43646</v>
      </c>
      <c r="E485" s="15">
        <v>16</v>
      </c>
    </row>
    <row r="486" spans="1:8" x14ac:dyDescent="0.35">
      <c r="A486" s="14">
        <v>43646</v>
      </c>
      <c r="B486" s="15">
        <v>17</v>
      </c>
      <c r="C486" s="16">
        <v>29.470199999999998</v>
      </c>
      <c r="D486" s="14">
        <v>43646</v>
      </c>
      <c r="E486" s="15">
        <v>17</v>
      </c>
    </row>
    <row r="487" spans="1:8" x14ac:dyDescent="0.35">
      <c r="A487" s="14">
        <v>43646</v>
      </c>
      <c r="B487" s="15">
        <v>18</v>
      </c>
      <c r="C487" s="16">
        <v>35.450600000000001</v>
      </c>
      <c r="D487" s="14">
        <v>43646</v>
      </c>
      <c r="E487" s="15">
        <v>18</v>
      </c>
    </row>
    <row r="488" spans="1:8" x14ac:dyDescent="0.35">
      <c r="A488" s="14">
        <v>43646</v>
      </c>
      <c r="B488" s="15">
        <v>19</v>
      </c>
      <c r="C488" s="16">
        <v>42.680799999999998</v>
      </c>
      <c r="D488" s="14">
        <v>43646</v>
      </c>
      <c r="E488" s="15">
        <v>19</v>
      </c>
    </row>
    <row r="489" spans="1:8" x14ac:dyDescent="0.35">
      <c r="A489" s="14">
        <v>43646</v>
      </c>
      <c r="B489" s="15">
        <v>20</v>
      </c>
      <c r="C489" s="16">
        <v>55.442599999999999</v>
      </c>
      <c r="D489" s="14">
        <v>43646</v>
      </c>
      <c r="E489" s="15">
        <v>20</v>
      </c>
    </row>
    <row r="490" spans="1:8" x14ac:dyDescent="0.35">
      <c r="A490" s="14">
        <v>43646</v>
      </c>
      <c r="B490" s="15">
        <v>21</v>
      </c>
      <c r="C490" s="16">
        <v>54.529899999999998</v>
      </c>
      <c r="D490" s="14">
        <v>43646</v>
      </c>
      <c r="E490" s="15">
        <v>21</v>
      </c>
    </row>
    <row r="491" spans="1:8" x14ac:dyDescent="0.35">
      <c r="A491" s="14">
        <v>43647</v>
      </c>
      <c r="B491" s="15">
        <v>14</v>
      </c>
      <c r="C491" s="16">
        <v>29.939800000000002</v>
      </c>
      <c r="D491" s="14">
        <v>43647</v>
      </c>
      <c r="E491" s="15">
        <v>14</v>
      </c>
      <c r="F491" s="13">
        <f>MAX(AVERAGE(C491:C494),AVERAGE(C492:C495),AVERAGE(C493:C496),AVERAGE(C494:C497),AVERAGE(C495:C498))</f>
        <v>46.535899999999998</v>
      </c>
      <c r="G491" s="13">
        <f>MAX(AVERAGE(C491:C493),AVERAGE(C492:C494),AVERAGE(C493:C495),AVERAGE(C494:C496),AVERAGE(C495:C497),AVERAGE(C496:C498))</f>
        <v>50.939966666666663</v>
      </c>
      <c r="H491" s="13">
        <f>MAX(AVERAGE(C491:C492),AVERAGE(C492:C493),AVERAGE(C493:C494),AVERAGE(C494:C495),AVERAGE(C495:C496),AVERAGE(C496:C497),AVERAGE(C497:C498))</f>
        <v>55.292000000000002</v>
      </c>
    </row>
    <row r="492" spans="1:8" x14ac:dyDescent="0.35">
      <c r="A492" s="14">
        <v>43647</v>
      </c>
      <c r="B492" s="15">
        <v>15</v>
      </c>
      <c r="C492" s="16">
        <v>29.115300000000001</v>
      </c>
      <c r="D492" s="14">
        <v>43647</v>
      </c>
      <c r="E492" s="15">
        <v>15</v>
      </c>
    </row>
    <row r="493" spans="1:8" x14ac:dyDescent="0.35">
      <c r="A493" s="14">
        <v>43647</v>
      </c>
      <c r="B493" s="15">
        <v>16</v>
      </c>
      <c r="C493" s="16">
        <v>28.875499999999999</v>
      </c>
      <c r="D493" s="14">
        <v>43647</v>
      </c>
      <c r="E493" s="15">
        <v>16</v>
      </c>
      <c r="H493" s="13"/>
    </row>
    <row r="494" spans="1:8" x14ac:dyDescent="0.35">
      <c r="A494" s="14">
        <v>43647</v>
      </c>
      <c r="B494" s="15">
        <v>17</v>
      </c>
      <c r="C494" s="16">
        <v>32.548099999999998</v>
      </c>
      <c r="D494" s="14">
        <v>43647</v>
      </c>
      <c r="E494" s="15">
        <v>17</v>
      </c>
    </row>
    <row r="495" spans="1:8" x14ac:dyDescent="0.35">
      <c r="A495" s="14">
        <v>43647</v>
      </c>
      <c r="B495" s="15">
        <v>18</v>
      </c>
      <c r="C495" s="16">
        <v>33.323700000000002</v>
      </c>
      <c r="D495" s="14">
        <v>43647</v>
      </c>
      <c r="E495" s="15">
        <v>18</v>
      </c>
    </row>
    <row r="496" spans="1:8" x14ac:dyDescent="0.35">
      <c r="A496" s="14">
        <v>43647</v>
      </c>
      <c r="B496" s="15">
        <v>19</v>
      </c>
      <c r="C496" s="16">
        <v>42.235900000000001</v>
      </c>
      <c r="D496" s="14">
        <v>43647</v>
      </c>
      <c r="E496" s="15">
        <v>19</v>
      </c>
    </row>
    <row r="497" spans="1:8" x14ac:dyDescent="0.35">
      <c r="A497" s="14">
        <v>43647</v>
      </c>
      <c r="B497" s="15">
        <v>20</v>
      </c>
      <c r="C497" s="16">
        <v>58.819499999999998</v>
      </c>
      <c r="D497" s="14">
        <v>43647</v>
      </c>
      <c r="E497" s="15">
        <v>20</v>
      </c>
    </row>
    <row r="498" spans="1:8" x14ac:dyDescent="0.35">
      <c r="A498" s="14">
        <v>43647</v>
      </c>
      <c r="B498" s="15">
        <v>21</v>
      </c>
      <c r="C498" s="16">
        <v>51.764499999999998</v>
      </c>
      <c r="D498" s="14">
        <v>43647</v>
      </c>
      <c r="E498" s="15">
        <v>21</v>
      </c>
    </row>
    <row r="499" spans="1:8" x14ac:dyDescent="0.35">
      <c r="A499" s="14">
        <v>43648</v>
      </c>
      <c r="B499" s="15">
        <v>14</v>
      </c>
      <c r="C499" s="16">
        <v>23.639099999999999</v>
      </c>
      <c r="D499" s="14">
        <v>43648</v>
      </c>
      <c r="E499" s="15">
        <v>14</v>
      </c>
      <c r="F499" s="13">
        <f>MAX(AVERAGE(C499:C502),AVERAGE(C500:C503),AVERAGE(C501:C504),AVERAGE(C502:C505),AVERAGE(C503:C506))</f>
        <v>39.885024999999999</v>
      </c>
      <c r="G499" s="13">
        <f>MAX(AVERAGE(C499:C501),AVERAGE(C500:C502),AVERAGE(C501:C503),AVERAGE(C502:C504),AVERAGE(C503:C505),AVERAGE(C504:C506))</f>
        <v>44.144900000000007</v>
      </c>
      <c r="H499" s="13">
        <f>MAX(AVERAGE(C499:C500),AVERAGE(C500:C501),AVERAGE(C501:C502),AVERAGE(C502:C503),AVERAGE(C503:C504),AVERAGE(C504:C505),AVERAGE(C505:C506))</f>
        <v>48.232349999999997</v>
      </c>
    </row>
    <row r="500" spans="1:8" x14ac:dyDescent="0.35">
      <c r="A500" s="14">
        <v>43648</v>
      </c>
      <c r="B500" s="15">
        <v>15</v>
      </c>
      <c r="C500" s="16">
        <v>24.731300000000001</v>
      </c>
      <c r="D500" s="14">
        <v>43648</v>
      </c>
      <c r="E500" s="15">
        <v>15</v>
      </c>
    </row>
    <row r="501" spans="1:8" x14ac:dyDescent="0.35">
      <c r="A501" s="14">
        <v>43648</v>
      </c>
      <c r="B501" s="15">
        <v>16</v>
      </c>
      <c r="C501" s="16">
        <v>25.8568</v>
      </c>
      <c r="D501" s="14">
        <v>43648</v>
      </c>
      <c r="E501" s="15">
        <v>16</v>
      </c>
    </row>
    <row r="502" spans="1:8" x14ac:dyDescent="0.35">
      <c r="A502" s="14">
        <v>43648</v>
      </c>
      <c r="B502" s="15">
        <v>17</v>
      </c>
      <c r="C502" s="16">
        <v>25.4328</v>
      </c>
      <c r="D502" s="14">
        <v>43648</v>
      </c>
      <c r="E502" s="15">
        <v>17</v>
      </c>
    </row>
    <row r="503" spans="1:8" x14ac:dyDescent="0.35">
      <c r="A503" s="14">
        <v>43648</v>
      </c>
      <c r="B503" s="15">
        <v>18</v>
      </c>
      <c r="C503" s="16">
        <v>27.105399999999999</v>
      </c>
      <c r="D503" s="14">
        <v>43648</v>
      </c>
      <c r="E503" s="15">
        <v>18</v>
      </c>
      <c r="H503" s="13"/>
    </row>
    <row r="504" spans="1:8" x14ac:dyDescent="0.35">
      <c r="A504" s="14">
        <v>43648</v>
      </c>
      <c r="B504" s="15">
        <v>19</v>
      </c>
      <c r="C504" s="16">
        <v>35.97</v>
      </c>
      <c r="D504" s="14">
        <v>43648</v>
      </c>
      <c r="E504" s="15">
        <v>19</v>
      </c>
    </row>
    <row r="505" spans="1:8" x14ac:dyDescent="0.35">
      <c r="A505" s="14">
        <v>43648</v>
      </c>
      <c r="B505" s="15">
        <v>20</v>
      </c>
      <c r="C505" s="16">
        <v>52.291400000000003</v>
      </c>
      <c r="D505" s="14">
        <v>43648</v>
      </c>
      <c r="E505" s="15">
        <v>20</v>
      </c>
    </row>
    <row r="506" spans="1:8" x14ac:dyDescent="0.35">
      <c r="A506" s="14">
        <v>43648</v>
      </c>
      <c r="B506" s="15">
        <v>21</v>
      </c>
      <c r="C506" s="16">
        <v>44.173299999999998</v>
      </c>
      <c r="D506" s="14">
        <v>43648</v>
      </c>
      <c r="E506" s="15">
        <v>21</v>
      </c>
    </row>
    <row r="507" spans="1:8" x14ac:dyDescent="0.35">
      <c r="A507" s="14">
        <v>43649</v>
      </c>
      <c r="B507" s="15">
        <v>14</v>
      </c>
      <c r="C507" s="16">
        <v>18.7743</v>
      </c>
      <c r="D507" s="14">
        <v>43649</v>
      </c>
      <c r="E507" s="15">
        <v>14</v>
      </c>
      <c r="F507" s="13">
        <f>MAX(AVERAGE(C507:C510),AVERAGE(C508:C511),AVERAGE(C509:C512),AVERAGE(C510:C513),AVERAGE(C511:C514))</f>
        <v>35.853825000000001</v>
      </c>
      <c r="G507" s="13">
        <f>MAX(AVERAGE(C507:C509),AVERAGE(C508:C510),AVERAGE(C509:C511),AVERAGE(C510:C512),AVERAGE(C511:C513),AVERAGE(C512:C514))</f>
        <v>39.5</v>
      </c>
      <c r="H507" s="13">
        <f>MAX(AVERAGE(C507:C508),AVERAGE(C508:C509),AVERAGE(C509:C510),AVERAGE(C510:C511),AVERAGE(C511:C512),AVERAGE(C512:C513),AVERAGE(C513:C514))</f>
        <v>43.552549999999997</v>
      </c>
    </row>
    <row r="508" spans="1:8" x14ac:dyDescent="0.35">
      <c r="A508" s="14">
        <v>43649</v>
      </c>
      <c r="B508" s="15">
        <v>15</v>
      </c>
      <c r="C508" s="16">
        <v>22.357700000000001</v>
      </c>
      <c r="D508" s="14">
        <v>43649</v>
      </c>
      <c r="E508" s="15">
        <v>15</v>
      </c>
    </row>
    <row r="509" spans="1:8" x14ac:dyDescent="0.35">
      <c r="A509" s="14">
        <v>43649</v>
      </c>
      <c r="B509" s="15">
        <v>16</v>
      </c>
      <c r="C509" s="16">
        <v>22.324400000000001</v>
      </c>
      <c r="D509" s="14">
        <v>43649</v>
      </c>
      <c r="E509" s="15">
        <v>16</v>
      </c>
    </row>
    <row r="510" spans="1:8" x14ac:dyDescent="0.35">
      <c r="A510" s="14">
        <v>43649</v>
      </c>
      <c r="B510" s="15">
        <v>17</v>
      </c>
      <c r="C510" s="16">
        <v>22.883700000000001</v>
      </c>
      <c r="D510" s="14">
        <v>43649</v>
      </c>
      <c r="E510" s="15">
        <v>17</v>
      </c>
    </row>
    <row r="511" spans="1:8" x14ac:dyDescent="0.35">
      <c r="A511" s="14">
        <v>43649</v>
      </c>
      <c r="B511" s="15">
        <v>18</v>
      </c>
      <c r="C511" s="16">
        <v>24.915299999999998</v>
      </c>
      <c r="D511" s="14">
        <v>43649</v>
      </c>
      <c r="E511" s="15">
        <v>18</v>
      </c>
    </row>
    <row r="512" spans="1:8" x14ac:dyDescent="0.35">
      <c r="A512" s="14">
        <v>43649</v>
      </c>
      <c r="B512" s="15">
        <v>19</v>
      </c>
      <c r="C512" s="16">
        <v>31.3949</v>
      </c>
      <c r="D512" s="14">
        <v>43649</v>
      </c>
      <c r="E512" s="15">
        <v>19</v>
      </c>
    </row>
    <row r="513" spans="1:8" x14ac:dyDescent="0.35">
      <c r="A513" s="14">
        <v>43649</v>
      </c>
      <c r="B513" s="15">
        <v>20</v>
      </c>
      <c r="C513" s="16">
        <v>45.689700000000002</v>
      </c>
      <c r="D513" s="14">
        <v>43649</v>
      </c>
      <c r="E513" s="15">
        <v>20</v>
      </c>
      <c r="H513" s="13"/>
    </row>
    <row r="514" spans="1:8" x14ac:dyDescent="0.35">
      <c r="A514" s="14">
        <v>43649</v>
      </c>
      <c r="B514" s="15">
        <v>21</v>
      </c>
      <c r="C514" s="16">
        <v>41.415399999999998</v>
      </c>
      <c r="D514" s="14">
        <v>43649</v>
      </c>
      <c r="E514" s="15">
        <v>21</v>
      </c>
    </row>
    <row r="515" spans="1:8" x14ac:dyDescent="0.35">
      <c r="A515" s="14">
        <v>43650</v>
      </c>
      <c r="B515" s="15">
        <v>14</v>
      </c>
      <c r="C515" s="16">
        <v>12.3202</v>
      </c>
      <c r="D515" s="14">
        <v>43650</v>
      </c>
      <c r="E515" s="15">
        <v>14</v>
      </c>
      <c r="F515" s="13">
        <f>MAX(AVERAGE(C515:C518),AVERAGE(C516:C519),AVERAGE(C517:C520),AVERAGE(C518:C521),AVERAGE(C519:C522))</f>
        <v>31.121524999999998</v>
      </c>
      <c r="G515" s="13">
        <f>MAX(AVERAGE(C515:C517),AVERAGE(C516:C518),AVERAGE(C517:C519),AVERAGE(C518:C520),AVERAGE(C519:C521),AVERAGE(C520:C522))</f>
        <v>34.3874</v>
      </c>
      <c r="H515" s="13">
        <f>MAX(AVERAGE(C515:C516),AVERAGE(C516:C517),AVERAGE(C517:C518),AVERAGE(C518:C519),AVERAGE(C519:C520),AVERAGE(C520:C521),AVERAGE(C521:C522))</f>
        <v>38.255849999999995</v>
      </c>
    </row>
    <row r="516" spans="1:8" x14ac:dyDescent="0.35">
      <c r="A516" s="14">
        <v>43650</v>
      </c>
      <c r="B516" s="15">
        <v>15</v>
      </c>
      <c r="C516" s="16">
        <v>14.2845</v>
      </c>
      <c r="D516" s="14">
        <v>43650</v>
      </c>
      <c r="E516" s="15">
        <v>15</v>
      </c>
    </row>
    <row r="517" spans="1:8" x14ac:dyDescent="0.35">
      <c r="A517" s="14">
        <v>43650</v>
      </c>
      <c r="B517" s="15">
        <v>16</v>
      </c>
      <c r="C517" s="16">
        <v>16.0504</v>
      </c>
      <c r="D517" s="14">
        <v>43650</v>
      </c>
      <c r="E517" s="15">
        <v>16</v>
      </c>
    </row>
    <row r="518" spans="1:8" x14ac:dyDescent="0.35">
      <c r="A518" s="14">
        <v>43650</v>
      </c>
      <c r="B518" s="15">
        <v>17</v>
      </c>
      <c r="C518" s="16">
        <v>18.792200000000001</v>
      </c>
      <c r="D518" s="14">
        <v>43650</v>
      </c>
      <c r="E518" s="15">
        <v>17</v>
      </c>
    </row>
    <row r="519" spans="1:8" x14ac:dyDescent="0.35">
      <c r="A519" s="14">
        <v>43650</v>
      </c>
      <c r="B519" s="15">
        <v>18</v>
      </c>
      <c r="C519" s="16">
        <v>21.323899999999998</v>
      </c>
      <c r="D519" s="14">
        <v>43650</v>
      </c>
      <c r="E519" s="15">
        <v>18</v>
      </c>
    </row>
    <row r="520" spans="1:8" x14ac:dyDescent="0.35">
      <c r="A520" s="14">
        <v>43650</v>
      </c>
      <c r="B520" s="15">
        <v>19</v>
      </c>
      <c r="C520" s="16">
        <v>26.650500000000001</v>
      </c>
      <c r="D520" s="14">
        <v>43650</v>
      </c>
      <c r="E520" s="15">
        <v>19</v>
      </c>
    </row>
    <row r="521" spans="1:8" x14ac:dyDescent="0.35">
      <c r="A521" s="14">
        <v>43650</v>
      </c>
      <c r="B521" s="15">
        <v>20</v>
      </c>
      <c r="C521" s="16">
        <v>37.634999999999998</v>
      </c>
      <c r="D521" s="14">
        <v>43650</v>
      </c>
      <c r="E521" s="15">
        <v>20</v>
      </c>
    </row>
    <row r="522" spans="1:8" x14ac:dyDescent="0.35">
      <c r="A522" s="14">
        <v>43650</v>
      </c>
      <c r="B522" s="15">
        <v>21</v>
      </c>
      <c r="C522" s="16">
        <v>38.8767</v>
      </c>
      <c r="D522" s="14">
        <v>43650</v>
      </c>
      <c r="E522" s="15">
        <v>21</v>
      </c>
    </row>
    <row r="523" spans="1:8" x14ac:dyDescent="0.35">
      <c r="A523" s="14">
        <v>43651</v>
      </c>
      <c r="B523" s="15">
        <v>14</v>
      </c>
      <c r="C523" s="16">
        <v>23.909600000000001</v>
      </c>
      <c r="D523" s="14">
        <v>43651</v>
      </c>
      <c r="E523" s="15">
        <v>14</v>
      </c>
      <c r="F523" s="13">
        <f>MAX(AVERAGE(C523:C526),AVERAGE(C524:C527),AVERAGE(C525:C528),AVERAGE(C526:C529),AVERAGE(C527:C530))</f>
        <v>37.2883</v>
      </c>
      <c r="G523" s="13">
        <f>MAX(AVERAGE(C523:C525),AVERAGE(C524:C526),AVERAGE(C525:C527),AVERAGE(C526:C528),AVERAGE(C527:C529),AVERAGE(C528:C530))</f>
        <v>40.789900000000003</v>
      </c>
      <c r="H523" s="13">
        <f>MAX(AVERAGE(C523:C524),AVERAGE(C524:C525),AVERAGE(C525:C526),AVERAGE(C526:C527),AVERAGE(C527:C528),AVERAGE(C528:C529),AVERAGE(C529:C530))</f>
        <v>43.875450000000001</v>
      </c>
    </row>
    <row r="524" spans="1:8" x14ac:dyDescent="0.35">
      <c r="A524" s="14">
        <v>43651</v>
      </c>
      <c r="B524" s="15">
        <v>15</v>
      </c>
      <c r="C524" s="16">
        <v>25.687999999999999</v>
      </c>
      <c r="D524" s="14">
        <v>43651</v>
      </c>
      <c r="E524" s="15">
        <v>15</v>
      </c>
    </row>
    <row r="525" spans="1:8" x14ac:dyDescent="0.35">
      <c r="A525" s="14">
        <v>43651</v>
      </c>
      <c r="B525" s="15">
        <v>16</v>
      </c>
      <c r="C525" s="16">
        <v>26.427</v>
      </c>
      <c r="D525" s="14">
        <v>43651</v>
      </c>
      <c r="E525" s="15">
        <v>16</v>
      </c>
    </row>
    <row r="526" spans="1:8" x14ac:dyDescent="0.35">
      <c r="A526" s="14">
        <v>43651</v>
      </c>
      <c r="B526" s="15">
        <v>17</v>
      </c>
      <c r="C526" s="16">
        <v>24.949200000000001</v>
      </c>
      <c r="D526" s="14">
        <v>43651</v>
      </c>
      <c r="E526" s="15">
        <v>17</v>
      </c>
    </row>
    <row r="527" spans="1:8" x14ac:dyDescent="0.35">
      <c r="A527" s="14">
        <v>43651</v>
      </c>
      <c r="B527" s="15">
        <v>18</v>
      </c>
      <c r="C527" s="16">
        <v>26.7835</v>
      </c>
      <c r="D527" s="14">
        <v>43651</v>
      </c>
      <c r="E527" s="15">
        <v>18</v>
      </c>
    </row>
    <row r="528" spans="1:8" x14ac:dyDescent="0.35">
      <c r="A528" s="14">
        <v>43651</v>
      </c>
      <c r="B528" s="15">
        <v>19</v>
      </c>
      <c r="C528" s="16">
        <v>34.6188</v>
      </c>
      <c r="D528" s="14">
        <v>43651</v>
      </c>
      <c r="E528" s="15">
        <v>19</v>
      </c>
    </row>
    <row r="529" spans="1:8" x14ac:dyDescent="0.35">
      <c r="A529" s="14">
        <v>43651</v>
      </c>
      <c r="B529" s="15">
        <v>20</v>
      </c>
      <c r="C529" s="16">
        <v>46.134900000000002</v>
      </c>
      <c r="D529" s="14">
        <v>43651</v>
      </c>
      <c r="E529" s="15">
        <v>20</v>
      </c>
    </row>
    <row r="530" spans="1:8" x14ac:dyDescent="0.35">
      <c r="A530" s="14">
        <v>43651</v>
      </c>
      <c r="B530" s="15">
        <v>21</v>
      </c>
      <c r="C530" s="16">
        <v>41.616</v>
      </c>
      <c r="D530" s="14">
        <v>43651</v>
      </c>
      <c r="E530" s="15">
        <v>21</v>
      </c>
    </row>
    <row r="531" spans="1:8" x14ac:dyDescent="0.35">
      <c r="A531" s="14">
        <v>43652</v>
      </c>
      <c r="B531" s="15">
        <v>14</v>
      </c>
      <c r="C531" s="16">
        <v>19.596</v>
      </c>
      <c r="D531" s="14">
        <v>43652</v>
      </c>
      <c r="E531" s="15">
        <v>14</v>
      </c>
      <c r="F531" s="13">
        <f>MAX(AVERAGE(C531:C534),AVERAGE(C532:C535),AVERAGE(C533:C536),AVERAGE(C534:C537),AVERAGE(C535:C538))</f>
        <v>32.768424999999993</v>
      </c>
      <c r="G531" s="13">
        <f>MAX(AVERAGE(C531:C533),AVERAGE(C532:C534),AVERAGE(C533:C535),AVERAGE(C534:C536),AVERAGE(C535:C537),AVERAGE(C536:C538))</f>
        <v>35.812033333333325</v>
      </c>
      <c r="H531" s="13">
        <f>MAX(AVERAGE(C531:C532),AVERAGE(C532:C533),AVERAGE(C533:C534),AVERAGE(C534:C535),AVERAGE(C535:C536),AVERAGE(C536:C537),AVERAGE(C537:C538))</f>
        <v>39.457099999999997</v>
      </c>
    </row>
    <row r="532" spans="1:8" x14ac:dyDescent="0.35">
      <c r="A532" s="14">
        <v>43652</v>
      </c>
      <c r="B532" s="15">
        <v>15</v>
      </c>
      <c r="C532" s="16">
        <v>22.126999999999999</v>
      </c>
      <c r="D532" s="14">
        <v>43652</v>
      </c>
      <c r="E532" s="15">
        <v>15</v>
      </c>
    </row>
    <row r="533" spans="1:8" x14ac:dyDescent="0.35">
      <c r="A533" s="14">
        <v>43652</v>
      </c>
      <c r="B533" s="15">
        <v>16</v>
      </c>
      <c r="C533" s="16">
        <v>21.979900000000001</v>
      </c>
      <c r="D533" s="14">
        <v>43652</v>
      </c>
      <c r="E533" s="15">
        <v>16</v>
      </c>
    </row>
    <row r="534" spans="1:8" x14ac:dyDescent="0.35">
      <c r="A534" s="14">
        <v>43652</v>
      </c>
      <c r="B534" s="15">
        <v>17</v>
      </c>
      <c r="C534" s="16">
        <v>21.914300000000001</v>
      </c>
      <c r="D534" s="14">
        <v>43652</v>
      </c>
      <c r="E534" s="15">
        <v>17</v>
      </c>
    </row>
    <row r="535" spans="1:8" x14ac:dyDescent="0.35">
      <c r="A535" s="14">
        <v>43652</v>
      </c>
      <c r="B535" s="15">
        <v>18</v>
      </c>
      <c r="C535" s="16">
        <v>23.637599999999999</v>
      </c>
      <c r="D535" s="14">
        <v>43652</v>
      </c>
      <c r="E535" s="15">
        <v>18</v>
      </c>
    </row>
    <row r="536" spans="1:8" x14ac:dyDescent="0.35">
      <c r="A536" s="14">
        <v>43652</v>
      </c>
      <c r="B536" s="15">
        <v>19</v>
      </c>
      <c r="C536" s="16">
        <v>28.521899999999999</v>
      </c>
      <c r="D536" s="14">
        <v>43652</v>
      </c>
      <c r="E536" s="15">
        <v>19</v>
      </c>
    </row>
    <row r="537" spans="1:8" x14ac:dyDescent="0.35">
      <c r="A537" s="14">
        <v>43652</v>
      </c>
      <c r="B537" s="15">
        <v>20</v>
      </c>
      <c r="C537" s="16">
        <v>41.551499999999997</v>
      </c>
      <c r="D537" s="14">
        <v>43652</v>
      </c>
      <c r="E537" s="15">
        <v>20</v>
      </c>
    </row>
    <row r="538" spans="1:8" x14ac:dyDescent="0.35">
      <c r="A538" s="14">
        <v>43652</v>
      </c>
      <c r="B538" s="15">
        <v>21</v>
      </c>
      <c r="C538" s="16">
        <v>37.362699999999997</v>
      </c>
      <c r="D538" s="14">
        <v>43652</v>
      </c>
      <c r="E538" s="15">
        <v>21</v>
      </c>
    </row>
    <row r="539" spans="1:8" x14ac:dyDescent="0.35">
      <c r="A539" s="14">
        <v>43653</v>
      </c>
      <c r="B539" s="15">
        <v>14</v>
      </c>
      <c r="C539" s="16">
        <v>6.7931999999999997</v>
      </c>
      <c r="D539" s="14">
        <v>43653</v>
      </c>
      <c r="E539" s="15">
        <v>14</v>
      </c>
      <c r="F539" s="13">
        <f>MAX(AVERAGE(C539:C542),AVERAGE(C540:C543),AVERAGE(C541:C544),AVERAGE(C542:C545),AVERAGE(C543:C546))</f>
        <v>29.663924999999999</v>
      </c>
      <c r="G539" s="13">
        <f>MAX(AVERAGE(C539:C541),AVERAGE(C540:C542),AVERAGE(C541:C543),AVERAGE(C542:C544),AVERAGE(C543:C545),AVERAGE(C544:C546))</f>
        <v>33.37233333333333</v>
      </c>
      <c r="H539" s="13">
        <f>MAX(AVERAGE(C539:C540),AVERAGE(C540:C541),AVERAGE(C541:C542),AVERAGE(C542:C543),AVERAGE(C543:C544),AVERAGE(C544:C545),AVERAGE(C545:C546))</f>
        <v>37.381399999999999</v>
      </c>
    </row>
    <row r="540" spans="1:8" x14ac:dyDescent="0.35">
      <c r="A540" s="14">
        <v>43653</v>
      </c>
      <c r="B540" s="15">
        <v>15</v>
      </c>
      <c r="C540" s="16">
        <v>8.4947999999999997</v>
      </c>
      <c r="D540" s="14">
        <v>43653</v>
      </c>
      <c r="E540" s="15">
        <v>15</v>
      </c>
    </row>
    <row r="541" spans="1:8" x14ac:dyDescent="0.35">
      <c r="A541" s="14">
        <v>43653</v>
      </c>
      <c r="B541" s="15">
        <v>16</v>
      </c>
      <c r="C541" s="16">
        <v>10.7858</v>
      </c>
      <c r="D541" s="14">
        <v>43653</v>
      </c>
      <c r="E541" s="15">
        <v>16</v>
      </c>
      <c r="H541" s="13"/>
    </row>
    <row r="542" spans="1:8" x14ac:dyDescent="0.35">
      <c r="A542" s="14">
        <v>43653</v>
      </c>
      <c r="B542" s="15">
        <v>17</v>
      </c>
      <c r="C542" s="16">
        <v>11.7044</v>
      </c>
      <c r="D542" s="14">
        <v>43653</v>
      </c>
      <c r="E542" s="15">
        <v>17</v>
      </c>
    </row>
    <row r="543" spans="1:8" x14ac:dyDescent="0.35">
      <c r="A543" s="14">
        <v>43653</v>
      </c>
      <c r="B543" s="15">
        <v>18</v>
      </c>
      <c r="C543" s="16">
        <v>18.538699999999999</v>
      </c>
      <c r="D543" s="14">
        <v>43653</v>
      </c>
      <c r="E543" s="15">
        <v>18</v>
      </c>
    </row>
    <row r="544" spans="1:8" x14ac:dyDescent="0.35">
      <c r="A544" s="14">
        <v>43653</v>
      </c>
      <c r="B544" s="15">
        <v>19</v>
      </c>
      <c r="C544" s="16">
        <v>25.354199999999999</v>
      </c>
      <c r="D544" s="14">
        <v>43653</v>
      </c>
      <c r="E544" s="15">
        <v>19</v>
      </c>
    </row>
    <row r="545" spans="1:8" x14ac:dyDescent="0.35">
      <c r="A545" s="14">
        <v>43653</v>
      </c>
      <c r="B545" s="15">
        <v>20</v>
      </c>
      <c r="C545" s="16">
        <v>37.375799999999998</v>
      </c>
      <c r="D545" s="14">
        <v>43653</v>
      </c>
      <c r="E545" s="15">
        <v>20</v>
      </c>
    </row>
    <row r="546" spans="1:8" x14ac:dyDescent="0.35">
      <c r="A546" s="14">
        <v>43653</v>
      </c>
      <c r="B546" s="15">
        <v>21</v>
      </c>
      <c r="C546" s="16">
        <v>37.387</v>
      </c>
      <c r="D546" s="14">
        <v>43653</v>
      </c>
      <c r="E546" s="15">
        <v>21</v>
      </c>
    </row>
    <row r="547" spans="1:8" x14ac:dyDescent="0.35">
      <c r="A547" s="14">
        <v>43654</v>
      </c>
      <c r="B547" s="15">
        <v>14</v>
      </c>
      <c r="C547" s="16">
        <v>15.9925</v>
      </c>
      <c r="D547" s="14">
        <v>43654</v>
      </c>
      <c r="E547" s="15">
        <v>14</v>
      </c>
      <c r="F547" s="13">
        <f>MAX(AVERAGE(C547:C550),AVERAGE(C548:C551),AVERAGE(C549:C552),AVERAGE(C550:C553),AVERAGE(C551:C554))</f>
        <v>33.378325000000004</v>
      </c>
      <c r="G547" s="13">
        <f>MAX(AVERAGE(C547:C549),AVERAGE(C548:C550),AVERAGE(C549:C551),AVERAGE(C550:C552),AVERAGE(C551:C553),AVERAGE(C552:C554))</f>
        <v>37.417033333333329</v>
      </c>
      <c r="H547" s="13">
        <f>MAX(AVERAGE(C547:C548),AVERAGE(C548:C549),AVERAGE(C549:C550),AVERAGE(C550:C551),AVERAGE(C551:C552),AVERAGE(C552:C553),AVERAGE(C553:C554))</f>
        <v>41.854849999999999</v>
      </c>
    </row>
    <row r="548" spans="1:8" x14ac:dyDescent="0.35">
      <c r="A548" s="14">
        <v>43654</v>
      </c>
      <c r="B548" s="15">
        <v>15</v>
      </c>
      <c r="C548" s="16">
        <v>16.927499999999998</v>
      </c>
      <c r="D548" s="14">
        <v>43654</v>
      </c>
      <c r="E548" s="15">
        <v>15</v>
      </c>
    </row>
    <row r="549" spans="1:8" x14ac:dyDescent="0.35">
      <c r="A549" s="14">
        <v>43654</v>
      </c>
      <c r="B549" s="15">
        <v>16</v>
      </c>
      <c r="C549" s="16">
        <v>18.454599999999999</v>
      </c>
      <c r="D549" s="14">
        <v>43654</v>
      </c>
      <c r="E549" s="15">
        <v>16</v>
      </c>
    </row>
    <row r="550" spans="1:8" x14ac:dyDescent="0.35">
      <c r="A550" s="14">
        <v>43654</v>
      </c>
      <c r="B550" s="15">
        <v>17</v>
      </c>
      <c r="C550" s="16">
        <v>18.3611</v>
      </c>
      <c r="D550" s="14">
        <v>43654</v>
      </c>
      <c r="E550" s="15">
        <v>17</v>
      </c>
    </row>
    <row r="551" spans="1:8" x14ac:dyDescent="0.35">
      <c r="A551" s="14">
        <v>43654</v>
      </c>
      <c r="B551" s="15">
        <v>18</v>
      </c>
      <c r="C551" s="16">
        <v>21.2622</v>
      </c>
      <c r="D551" s="14">
        <v>43654</v>
      </c>
      <c r="E551" s="15">
        <v>18</v>
      </c>
      <c r="H551" s="13"/>
    </row>
    <row r="552" spans="1:8" x14ac:dyDescent="0.35">
      <c r="A552" s="14">
        <v>43654</v>
      </c>
      <c r="B552" s="15">
        <v>19</v>
      </c>
      <c r="C552" s="16">
        <v>28.541399999999999</v>
      </c>
      <c r="D552" s="14">
        <v>43654</v>
      </c>
      <c r="E552" s="15">
        <v>19</v>
      </c>
    </row>
    <row r="553" spans="1:8" x14ac:dyDescent="0.35">
      <c r="A553" s="14">
        <v>43654</v>
      </c>
      <c r="B553" s="15">
        <v>20</v>
      </c>
      <c r="C553" s="16">
        <v>42.643000000000001</v>
      </c>
      <c r="D553" s="14">
        <v>43654</v>
      </c>
      <c r="E553" s="15">
        <v>20</v>
      </c>
    </row>
    <row r="554" spans="1:8" x14ac:dyDescent="0.35">
      <c r="A554" s="14">
        <v>43654</v>
      </c>
      <c r="B554" s="15">
        <v>21</v>
      </c>
      <c r="C554" s="16">
        <v>41.066699999999997</v>
      </c>
      <c r="D554" s="14">
        <v>43654</v>
      </c>
      <c r="E554" s="15">
        <v>21</v>
      </c>
    </row>
    <row r="555" spans="1:8" x14ac:dyDescent="0.35">
      <c r="A555" s="14">
        <v>43655</v>
      </c>
      <c r="B555" s="15">
        <v>14</v>
      </c>
      <c r="C555" s="16">
        <v>24.835999999999999</v>
      </c>
      <c r="D555" s="14">
        <v>43655</v>
      </c>
      <c r="E555" s="15">
        <v>14</v>
      </c>
      <c r="F555" s="13">
        <f>MAX(AVERAGE(C555:C558),AVERAGE(C556:C559),AVERAGE(C557:C560),AVERAGE(C558:C561),AVERAGE(C559:C562))</f>
        <v>44.412650000000006</v>
      </c>
      <c r="G555" s="13">
        <f>MAX(AVERAGE(C555:C557),AVERAGE(C556:C558),AVERAGE(C557:C559),AVERAGE(C558:C560),AVERAGE(C559:C561),AVERAGE(C560:C562))</f>
        <v>48.225766666666665</v>
      </c>
      <c r="H555" s="13">
        <f>MAX(AVERAGE(C555:C556),AVERAGE(C556:C557),AVERAGE(C557:C558),AVERAGE(C558:C559),AVERAGE(C559:C560),AVERAGE(C560:C561),AVERAGE(C561:C562))</f>
        <v>51.069450000000003</v>
      </c>
    </row>
    <row r="556" spans="1:8" x14ac:dyDescent="0.35">
      <c r="A556" s="14">
        <v>43655</v>
      </c>
      <c r="B556" s="15">
        <v>15</v>
      </c>
      <c r="C556" s="16">
        <v>25.744599999999998</v>
      </c>
      <c r="D556" s="14">
        <v>43655</v>
      </c>
      <c r="E556" s="15">
        <v>15</v>
      </c>
    </row>
    <row r="557" spans="1:8" x14ac:dyDescent="0.35">
      <c r="A557" s="14">
        <v>43655</v>
      </c>
      <c r="B557" s="15">
        <v>16</v>
      </c>
      <c r="C557" s="16">
        <v>27.820900000000002</v>
      </c>
      <c r="D557" s="14">
        <v>43655</v>
      </c>
      <c r="E557" s="15">
        <v>16</v>
      </c>
    </row>
    <row r="558" spans="1:8" x14ac:dyDescent="0.35">
      <c r="A558" s="14">
        <v>43655</v>
      </c>
      <c r="B558" s="15">
        <v>17</v>
      </c>
      <c r="C558" s="16">
        <v>30.195499999999999</v>
      </c>
      <c r="D558" s="14">
        <v>43655</v>
      </c>
      <c r="E558" s="15">
        <v>17</v>
      </c>
    </row>
    <row r="559" spans="1:8" x14ac:dyDescent="0.35">
      <c r="A559" s="14">
        <v>43655</v>
      </c>
      <c r="B559" s="15">
        <v>18</v>
      </c>
      <c r="C559" s="16">
        <v>32.973300000000002</v>
      </c>
      <c r="D559" s="14">
        <v>43655</v>
      </c>
      <c r="E559" s="15">
        <v>18</v>
      </c>
    </row>
    <row r="560" spans="1:8" x14ac:dyDescent="0.35">
      <c r="A560" s="14">
        <v>43655</v>
      </c>
      <c r="B560" s="15">
        <v>19</v>
      </c>
      <c r="C560" s="16">
        <v>42.538400000000003</v>
      </c>
      <c r="D560" s="14">
        <v>43655</v>
      </c>
      <c r="E560" s="15">
        <v>19</v>
      </c>
    </row>
    <row r="561" spans="1:8" x14ac:dyDescent="0.35">
      <c r="A561" s="14">
        <v>43655</v>
      </c>
      <c r="B561" s="15">
        <v>20</v>
      </c>
      <c r="C561" s="16">
        <v>56.443399999999997</v>
      </c>
      <c r="D561" s="14">
        <v>43655</v>
      </c>
      <c r="E561" s="15">
        <v>20</v>
      </c>
      <c r="H561" s="13"/>
    </row>
    <row r="562" spans="1:8" x14ac:dyDescent="0.35">
      <c r="A562" s="14">
        <v>43655</v>
      </c>
      <c r="B562" s="15">
        <v>21</v>
      </c>
      <c r="C562" s="16">
        <v>45.695500000000003</v>
      </c>
      <c r="D562" s="14">
        <v>43655</v>
      </c>
      <c r="E562" s="15">
        <v>21</v>
      </c>
    </row>
    <row r="563" spans="1:8" x14ac:dyDescent="0.35">
      <c r="A563" s="14">
        <v>43656</v>
      </c>
      <c r="B563" s="15">
        <v>14</v>
      </c>
      <c r="C563" s="16">
        <v>33.599400000000003</v>
      </c>
      <c r="D563" s="14">
        <v>43656</v>
      </c>
      <c r="E563" s="15">
        <v>14</v>
      </c>
      <c r="F563" s="13">
        <f>MAX(AVERAGE(C563:C566),AVERAGE(C564:C567),AVERAGE(C565:C568),AVERAGE(C566:C569),AVERAGE(C567:C570))</f>
        <v>45.829474999999995</v>
      </c>
      <c r="G563" s="13">
        <f>MAX(AVERAGE(C563:C565),AVERAGE(C564:C566),AVERAGE(C565:C567),AVERAGE(C566:C568),AVERAGE(C567:C569),AVERAGE(C568:C570))</f>
        <v>48.884266666666662</v>
      </c>
      <c r="H563" s="13">
        <f>MAX(AVERAGE(C563:C564),AVERAGE(C564:C565),AVERAGE(C565:C566),AVERAGE(C566:C567),AVERAGE(C567:C568),AVERAGE(C568:C569),AVERAGE(C569:C570))</f>
        <v>52.107550000000003</v>
      </c>
    </row>
    <row r="564" spans="1:8" x14ac:dyDescent="0.35">
      <c r="A564" s="14">
        <v>43656</v>
      </c>
      <c r="B564" s="15">
        <v>15</v>
      </c>
      <c r="C564" s="16">
        <v>31.448399999999999</v>
      </c>
      <c r="D564" s="14">
        <v>43656</v>
      </c>
      <c r="E564" s="15">
        <v>15</v>
      </c>
    </row>
    <row r="565" spans="1:8" x14ac:dyDescent="0.35">
      <c r="A565" s="14">
        <v>43656</v>
      </c>
      <c r="B565" s="15">
        <v>16</v>
      </c>
      <c r="C565" s="16">
        <v>32.957900000000002</v>
      </c>
      <c r="D565" s="14">
        <v>43656</v>
      </c>
      <c r="E565" s="15">
        <v>16</v>
      </c>
    </row>
    <row r="566" spans="1:8" x14ac:dyDescent="0.35">
      <c r="A566" s="14">
        <v>43656</v>
      </c>
      <c r="B566" s="15">
        <v>17</v>
      </c>
      <c r="C566" s="16">
        <v>35.725499999999997</v>
      </c>
      <c r="D566" s="14">
        <v>43656</v>
      </c>
      <c r="E566" s="15">
        <v>17</v>
      </c>
    </row>
    <row r="567" spans="1:8" x14ac:dyDescent="0.35">
      <c r="A567" s="14">
        <v>43656</v>
      </c>
      <c r="B567" s="15">
        <v>18</v>
      </c>
      <c r="C567" s="16">
        <v>36.665100000000002</v>
      </c>
      <c r="D567" s="14">
        <v>43656</v>
      </c>
      <c r="E567" s="15">
        <v>18</v>
      </c>
    </row>
    <row r="568" spans="1:8" x14ac:dyDescent="0.35">
      <c r="A568" s="14">
        <v>43656</v>
      </c>
      <c r="B568" s="15">
        <v>19</v>
      </c>
      <c r="C568" s="16">
        <v>42.4377</v>
      </c>
      <c r="D568" s="14">
        <v>43656</v>
      </c>
      <c r="E568" s="15">
        <v>19</v>
      </c>
    </row>
    <row r="569" spans="1:8" x14ac:dyDescent="0.35">
      <c r="A569" s="14">
        <v>43656</v>
      </c>
      <c r="B569" s="15">
        <v>20</v>
      </c>
      <c r="C569" s="16">
        <v>59.188000000000002</v>
      </c>
      <c r="D569" s="14">
        <v>43656</v>
      </c>
      <c r="E569" s="15">
        <v>20</v>
      </c>
    </row>
    <row r="570" spans="1:8" x14ac:dyDescent="0.35">
      <c r="A570" s="14">
        <v>43656</v>
      </c>
      <c r="B570" s="15">
        <v>21</v>
      </c>
      <c r="C570" s="16">
        <v>45.027099999999997</v>
      </c>
      <c r="D570" s="14">
        <v>43656</v>
      </c>
      <c r="E570" s="15">
        <v>21</v>
      </c>
    </row>
    <row r="571" spans="1:8" x14ac:dyDescent="0.35">
      <c r="A571" s="14">
        <v>43657</v>
      </c>
      <c r="B571" s="15">
        <v>14</v>
      </c>
      <c r="C571" s="16">
        <v>35.2057</v>
      </c>
      <c r="D571" s="14">
        <v>43657</v>
      </c>
      <c r="E571" s="15">
        <v>14</v>
      </c>
      <c r="F571" s="13">
        <f>MAX(AVERAGE(C571:C574),AVERAGE(C572:C575),AVERAGE(C573:C576),AVERAGE(C574:C577),AVERAGE(C575:C578))</f>
        <v>54.353074999999997</v>
      </c>
      <c r="G571" s="13">
        <f>MAX(AVERAGE(C571:C573),AVERAGE(C572:C574),AVERAGE(C573:C575),AVERAGE(C574:C576),AVERAGE(C575:C577),AVERAGE(C576:C578))</f>
        <v>58.368233333333336</v>
      </c>
      <c r="H571" s="13">
        <f>MAX(AVERAGE(C571:C572),AVERAGE(C572:C573),AVERAGE(C573:C574),AVERAGE(C574:C575),AVERAGE(C575:C576),AVERAGE(C576:C577),AVERAGE(C577:C578))</f>
        <v>61.89105</v>
      </c>
    </row>
    <row r="572" spans="1:8" x14ac:dyDescent="0.35">
      <c r="A572" s="14">
        <v>43657</v>
      </c>
      <c r="B572" s="15">
        <v>15</v>
      </c>
      <c r="C572" s="16">
        <v>38.108899999999998</v>
      </c>
      <c r="D572" s="14">
        <v>43657</v>
      </c>
      <c r="E572" s="15">
        <v>15</v>
      </c>
    </row>
    <row r="573" spans="1:8" x14ac:dyDescent="0.35">
      <c r="A573" s="14">
        <v>43657</v>
      </c>
      <c r="B573" s="15">
        <v>16</v>
      </c>
      <c r="C573" s="16">
        <v>39.564700000000002</v>
      </c>
      <c r="D573" s="14">
        <v>43657</v>
      </c>
      <c r="E573" s="15">
        <v>16</v>
      </c>
      <c r="H573" s="13"/>
    </row>
    <row r="574" spans="1:8" x14ac:dyDescent="0.35">
      <c r="A574" s="14">
        <v>43657</v>
      </c>
      <c r="B574" s="15">
        <v>17</v>
      </c>
      <c r="C574" s="16">
        <v>40.365699999999997</v>
      </c>
      <c r="D574" s="14">
        <v>43657</v>
      </c>
      <c r="E574" s="15">
        <v>17</v>
      </c>
    </row>
    <row r="575" spans="1:8" x14ac:dyDescent="0.35">
      <c r="A575" s="14">
        <v>43657</v>
      </c>
      <c r="B575" s="15">
        <v>18</v>
      </c>
      <c r="C575" s="16">
        <v>42.307600000000001</v>
      </c>
      <c r="D575" s="14">
        <v>43657</v>
      </c>
      <c r="E575" s="15">
        <v>18</v>
      </c>
    </row>
    <row r="576" spans="1:8" x14ac:dyDescent="0.35">
      <c r="A576" s="14">
        <v>43657</v>
      </c>
      <c r="B576" s="15">
        <v>19</v>
      </c>
      <c r="C576" s="16">
        <v>53.336799999999997</v>
      </c>
      <c r="D576" s="14">
        <v>43657</v>
      </c>
      <c r="E576" s="15">
        <v>19</v>
      </c>
    </row>
    <row r="577" spans="1:8" x14ac:dyDescent="0.35">
      <c r="A577" s="14">
        <v>43657</v>
      </c>
      <c r="B577" s="15">
        <v>20</v>
      </c>
      <c r="C577" s="16">
        <v>70.445300000000003</v>
      </c>
      <c r="D577" s="14">
        <v>43657</v>
      </c>
      <c r="E577" s="15">
        <v>20</v>
      </c>
    </row>
    <row r="578" spans="1:8" x14ac:dyDescent="0.35">
      <c r="A578" s="14">
        <v>43657</v>
      </c>
      <c r="B578" s="15">
        <v>21</v>
      </c>
      <c r="C578" s="16">
        <v>51.322600000000001</v>
      </c>
      <c r="D578" s="14">
        <v>43657</v>
      </c>
      <c r="E578" s="15">
        <v>21</v>
      </c>
    </row>
    <row r="579" spans="1:8" x14ac:dyDescent="0.35">
      <c r="A579" s="14">
        <v>43658</v>
      </c>
      <c r="B579" s="15">
        <v>14</v>
      </c>
      <c r="C579" s="16">
        <v>41.363399999999999</v>
      </c>
      <c r="D579" s="14">
        <v>43658</v>
      </c>
      <c r="E579" s="15">
        <v>14</v>
      </c>
      <c r="F579" s="13">
        <f>MAX(AVERAGE(C579:C582),AVERAGE(C580:C583),AVERAGE(C581:C584),AVERAGE(C582:C585),AVERAGE(C583:C586))</f>
        <v>66.050799999999995</v>
      </c>
      <c r="G579" s="13">
        <f>MAX(AVERAGE(C579:C581),AVERAGE(C580:C582),AVERAGE(C581:C583),AVERAGE(C582:C584),AVERAGE(C583:C585),AVERAGE(C584:C586))</f>
        <v>70.969666666666669</v>
      </c>
      <c r="H579" s="13">
        <f>MAX(AVERAGE(C579:C580),AVERAGE(C580:C581),AVERAGE(C581:C582),AVERAGE(C582:C583),AVERAGE(C583:C584),AVERAGE(C584:C585),AVERAGE(C585:C586))</f>
        <v>77.495099999999994</v>
      </c>
    </row>
    <row r="580" spans="1:8" x14ac:dyDescent="0.35">
      <c r="A580" s="14">
        <v>43658</v>
      </c>
      <c r="B580" s="15">
        <v>15</v>
      </c>
      <c r="C580" s="16">
        <v>42.784399999999998</v>
      </c>
      <c r="D580" s="14">
        <v>43658</v>
      </c>
      <c r="E580" s="15">
        <v>15</v>
      </c>
    </row>
    <row r="581" spans="1:8" x14ac:dyDescent="0.35">
      <c r="A581" s="14">
        <v>43658</v>
      </c>
      <c r="B581" s="15">
        <v>16</v>
      </c>
      <c r="C581" s="16">
        <v>44.418599999999998</v>
      </c>
      <c r="D581" s="14">
        <v>43658</v>
      </c>
      <c r="E581" s="15">
        <v>16</v>
      </c>
    </row>
    <row r="582" spans="1:8" x14ac:dyDescent="0.35">
      <c r="A582" s="14">
        <v>43658</v>
      </c>
      <c r="B582" s="15">
        <v>17</v>
      </c>
      <c r="C582" s="16">
        <v>50.313899999999997</v>
      </c>
      <c r="D582" s="14">
        <v>43658</v>
      </c>
      <c r="E582" s="15">
        <v>17</v>
      </c>
    </row>
    <row r="583" spans="1:8" x14ac:dyDescent="0.35">
      <c r="A583" s="14">
        <v>43658</v>
      </c>
      <c r="B583" s="15">
        <v>18</v>
      </c>
      <c r="C583" s="16">
        <v>51.294199999999996</v>
      </c>
      <c r="D583" s="14">
        <v>43658</v>
      </c>
      <c r="E583" s="15">
        <v>18</v>
      </c>
    </row>
    <row r="584" spans="1:8" x14ac:dyDescent="0.35">
      <c r="A584" s="14">
        <v>43658</v>
      </c>
      <c r="B584" s="15">
        <v>19</v>
      </c>
      <c r="C584" s="16">
        <v>63.641399999999997</v>
      </c>
      <c r="D584" s="14">
        <v>43658</v>
      </c>
      <c r="E584" s="15">
        <v>19</v>
      </c>
    </row>
    <row r="585" spans="1:8" x14ac:dyDescent="0.35">
      <c r="A585" s="14">
        <v>43658</v>
      </c>
      <c r="B585" s="15">
        <v>20</v>
      </c>
      <c r="C585" s="16">
        <v>91.348799999999997</v>
      </c>
      <c r="D585" s="14">
        <v>43658</v>
      </c>
      <c r="E585" s="15">
        <v>20</v>
      </c>
    </row>
    <row r="586" spans="1:8" x14ac:dyDescent="0.35">
      <c r="A586" s="14">
        <v>43658</v>
      </c>
      <c r="B586" s="15">
        <v>21</v>
      </c>
      <c r="C586" s="16">
        <v>57.918799999999997</v>
      </c>
      <c r="D586" s="14">
        <v>43658</v>
      </c>
      <c r="E586" s="15">
        <v>21</v>
      </c>
    </row>
    <row r="587" spans="1:8" x14ac:dyDescent="0.35">
      <c r="A587" s="14">
        <v>43659</v>
      </c>
      <c r="B587" s="15">
        <v>14</v>
      </c>
      <c r="C587" s="16">
        <v>33.663699999999999</v>
      </c>
      <c r="D587" s="14">
        <v>43659</v>
      </c>
      <c r="E587" s="15">
        <v>14</v>
      </c>
      <c r="F587" s="13">
        <f>MAX(AVERAGE(C587:C590),AVERAGE(C588:C591),AVERAGE(C589:C592),AVERAGE(C590:C593),AVERAGE(C591:C594))</f>
        <v>63.980474999999998</v>
      </c>
      <c r="G587" s="13">
        <f>MAX(AVERAGE(C587:C589),AVERAGE(C588:C590),AVERAGE(C589:C591),AVERAGE(C590:C592),AVERAGE(C591:C593),AVERAGE(C592:C594))</f>
        <v>68.954733333333323</v>
      </c>
      <c r="H587" s="13">
        <f>MAX(AVERAGE(C587:C588),AVERAGE(C588:C589),AVERAGE(C589:C590),AVERAGE(C590:C591),AVERAGE(C591:C592),AVERAGE(C592:C593),AVERAGE(C593:C594))</f>
        <v>74.307749999999999</v>
      </c>
    </row>
    <row r="588" spans="1:8" x14ac:dyDescent="0.35">
      <c r="A588" s="14">
        <v>43659</v>
      </c>
      <c r="B588" s="15">
        <v>15</v>
      </c>
      <c r="C588" s="16">
        <v>37.083399999999997</v>
      </c>
      <c r="D588" s="14">
        <v>43659</v>
      </c>
      <c r="E588" s="15">
        <v>15</v>
      </c>
    </row>
    <row r="589" spans="1:8" x14ac:dyDescent="0.35">
      <c r="A589" s="14">
        <v>43659</v>
      </c>
      <c r="B589" s="15">
        <v>16</v>
      </c>
      <c r="C589" s="16">
        <v>41.0291</v>
      </c>
      <c r="D589" s="14">
        <v>43659</v>
      </c>
      <c r="E589" s="15">
        <v>16</v>
      </c>
      <c r="H589" s="13"/>
    </row>
    <row r="590" spans="1:8" x14ac:dyDescent="0.35">
      <c r="A590" s="14">
        <v>43659</v>
      </c>
      <c r="B590" s="15">
        <v>17</v>
      </c>
      <c r="C590" s="16">
        <v>46.3352</v>
      </c>
      <c r="D590" s="14">
        <v>43659</v>
      </c>
      <c r="E590" s="15">
        <v>17</v>
      </c>
    </row>
    <row r="591" spans="1:8" x14ac:dyDescent="0.35">
      <c r="A591" s="14">
        <v>43659</v>
      </c>
      <c r="B591" s="15">
        <v>18</v>
      </c>
      <c r="C591" s="16">
        <v>49.057699999999997</v>
      </c>
      <c r="D591" s="14">
        <v>43659</v>
      </c>
      <c r="E591" s="15">
        <v>18</v>
      </c>
    </row>
    <row r="592" spans="1:8" x14ac:dyDescent="0.35">
      <c r="A592" s="14">
        <v>43659</v>
      </c>
      <c r="B592" s="15">
        <v>19</v>
      </c>
      <c r="C592" s="16">
        <v>60.014000000000003</v>
      </c>
      <c r="D592" s="14">
        <v>43659</v>
      </c>
      <c r="E592" s="15">
        <v>19</v>
      </c>
    </row>
    <row r="593" spans="1:8" x14ac:dyDescent="0.35">
      <c r="A593" s="14">
        <v>43659</v>
      </c>
      <c r="B593" s="15">
        <v>20</v>
      </c>
      <c r="C593" s="16">
        <v>88.601500000000001</v>
      </c>
      <c r="D593" s="14">
        <v>43659</v>
      </c>
      <c r="E593" s="15">
        <v>20</v>
      </c>
    </row>
    <row r="594" spans="1:8" x14ac:dyDescent="0.35">
      <c r="A594" s="14">
        <v>43659</v>
      </c>
      <c r="B594" s="15">
        <v>21</v>
      </c>
      <c r="C594" s="16">
        <v>58.248699999999999</v>
      </c>
      <c r="D594" s="14">
        <v>43659</v>
      </c>
      <c r="E594" s="15">
        <v>21</v>
      </c>
    </row>
    <row r="595" spans="1:8" x14ac:dyDescent="0.35">
      <c r="A595" s="14">
        <v>43660</v>
      </c>
      <c r="B595" s="15">
        <v>14</v>
      </c>
      <c r="C595" s="16">
        <v>30.535499999999999</v>
      </c>
      <c r="D595" s="14">
        <v>43660</v>
      </c>
      <c r="E595" s="15">
        <v>14</v>
      </c>
      <c r="F595" s="13">
        <f>MAX(AVERAGE(C595:C598),AVERAGE(C596:C599),AVERAGE(C597:C600),AVERAGE(C598:C601),AVERAGE(C599:C602))</f>
        <v>54.542850000000001</v>
      </c>
      <c r="G595" s="13">
        <f>MAX(AVERAGE(C595:C597),AVERAGE(C596:C598),AVERAGE(C597:C599),AVERAGE(C598:C600),AVERAGE(C599:C601),AVERAGE(C600:C602))</f>
        <v>59.178133333333335</v>
      </c>
      <c r="H595" s="13">
        <f>MAX(AVERAGE(C595:C596),AVERAGE(C596:C597),AVERAGE(C597:C598),AVERAGE(C598:C599),AVERAGE(C599:C600),AVERAGE(C600:C601),AVERAGE(C601:C602))</f>
        <v>63.62115</v>
      </c>
    </row>
    <row r="596" spans="1:8" x14ac:dyDescent="0.35">
      <c r="A596" s="14">
        <v>43660</v>
      </c>
      <c r="B596" s="15">
        <v>15</v>
      </c>
      <c r="C596" s="16">
        <v>32.215499999999999</v>
      </c>
      <c r="D596" s="14">
        <v>43660</v>
      </c>
      <c r="E596" s="15">
        <v>15</v>
      </c>
    </row>
    <row r="597" spans="1:8" x14ac:dyDescent="0.35">
      <c r="A597" s="14">
        <v>43660</v>
      </c>
      <c r="B597" s="15">
        <v>16</v>
      </c>
      <c r="C597" s="16">
        <v>35.397100000000002</v>
      </c>
      <c r="D597" s="14">
        <v>43660</v>
      </c>
      <c r="E597" s="15">
        <v>16</v>
      </c>
    </row>
    <row r="598" spans="1:8" x14ac:dyDescent="0.35">
      <c r="A598" s="14">
        <v>43660</v>
      </c>
      <c r="B598" s="15">
        <v>17</v>
      </c>
      <c r="C598" s="16">
        <v>35.976900000000001</v>
      </c>
      <c r="D598" s="14">
        <v>43660</v>
      </c>
      <c r="E598" s="15">
        <v>17</v>
      </c>
    </row>
    <row r="599" spans="1:8" x14ac:dyDescent="0.35">
      <c r="A599" s="14">
        <v>43660</v>
      </c>
      <c r="B599" s="15">
        <v>18</v>
      </c>
      <c r="C599" s="16">
        <v>40.637</v>
      </c>
      <c r="D599" s="14">
        <v>43660</v>
      </c>
      <c r="E599" s="15">
        <v>18</v>
      </c>
      <c r="H599" s="13"/>
    </row>
    <row r="600" spans="1:8" x14ac:dyDescent="0.35">
      <c r="A600" s="14">
        <v>43660</v>
      </c>
      <c r="B600" s="15">
        <v>19</v>
      </c>
      <c r="C600" s="16">
        <v>50.292099999999998</v>
      </c>
      <c r="D600" s="14">
        <v>43660</v>
      </c>
      <c r="E600" s="15">
        <v>19</v>
      </c>
    </row>
    <row r="601" spans="1:8" x14ac:dyDescent="0.35">
      <c r="A601" s="14">
        <v>43660</v>
      </c>
      <c r="B601" s="15">
        <v>20</v>
      </c>
      <c r="C601" s="16">
        <v>72.151399999999995</v>
      </c>
      <c r="D601" s="14">
        <v>43660</v>
      </c>
      <c r="E601" s="15">
        <v>20</v>
      </c>
    </row>
    <row r="602" spans="1:8" x14ac:dyDescent="0.35">
      <c r="A602" s="14">
        <v>43660</v>
      </c>
      <c r="B602" s="15">
        <v>21</v>
      </c>
      <c r="C602" s="16">
        <v>55.090899999999998</v>
      </c>
      <c r="D602" s="14">
        <v>43660</v>
      </c>
      <c r="E602" s="15">
        <v>21</v>
      </c>
    </row>
    <row r="603" spans="1:8" x14ac:dyDescent="0.35">
      <c r="A603" s="14">
        <v>43661</v>
      </c>
      <c r="B603" s="15">
        <v>14</v>
      </c>
      <c r="C603" s="16">
        <v>37.301299999999998</v>
      </c>
      <c r="D603" s="14">
        <v>43661</v>
      </c>
      <c r="E603" s="15">
        <v>14</v>
      </c>
      <c r="F603" s="13">
        <f>MAX(AVERAGE(C603:C606),AVERAGE(C604:C607),AVERAGE(C605:C608),AVERAGE(C606:C609),AVERAGE(C607:C610))</f>
        <v>64.009574999999998</v>
      </c>
      <c r="G603" s="13">
        <f>MAX(AVERAGE(C603:C605),AVERAGE(C604:C606),AVERAGE(C605:C607),AVERAGE(C606:C608),AVERAGE(C607:C609),AVERAGE(C608:C610))</f>
        <v>68.628599999999992</v>
      </c>
      <c r="H603" s="13">
        <f>MAX(AVERAGE(C603:C604),AVERAGE(C604:C605),AVERAGE(C605:C606),AVERAGE(C606:C607),AVERAGE(C607:C608),AVERAGE(C608:C609),AVERAGE(C609:C610))</f>
        <v>73.256749999999997</v>
      </c>
    </row>
    <row r="604" spans="1:8" x14ac:dyDescent="0.35">
      <c r="A604" s="14">
        <v>43661</v>
      </c>
      <c r="B604" s="15">
        <v>15</v>
      </c>
      <c r="C604" s="16">
        <v>38.999600000000001</v>
      </c>
      <c r="D604" s="14">
        <v>43661</v>
      </c>
      <c r="E604" s="15">
        <v>15</v>
      </c>
    </row>
    <row r="605" spans="1:8" x14ac:dyDescent="0.35">
      <c r="A605" s="14">
        <v>43661</v>
      </c>
      <c r="B605" s="15">
        <v>16</v>
      </c>
      <c r="C605" s="16">
        <v>40.329700000000003</v>
      </c>
      <c r="D605" s="14">
        <v>43661</v>
      </c>
      <c r="E605" s="15">
        <v>16</v>
      </c>
    </row>
    <row r="606" spans="1:8" x14ac:dyDescent="0.35">
      <c r="A606" s="14">
        <v>43661</v>
      </c>
      <c r="B606" s="15">
        <v>17</v>
      </c>
      <c r="C606" s="16">
        <v>49.498800000000003</v>
      </c>
      <c r="D606" s="14">
        <v>43661</v>
      </c>
      <c r="E606" s="15">
        <v>17</v>
      </c>
    </row>
    <row r="607" spans="1:8" x14ac:dyDescent="0.35">
      <c r="A607" s="14">
        <v>43661</v>
      </c>
      <c r="B607" s="15">
        <v>18</v>
      </c>
      <c r="C607" s="16">
        <v>50.152500000000003</v>
      </c>
      <c r="D607" s="14">
        <v>43661</v>
      </c>
      <c r="E607" s="15">
        <v>18</v>
      </c>
    </row>
    <row r="608" spans="1:8" x14ac:dyDescent="0.35">
      <c r="A608" s="14">
        <v>43661</v>
      </c>
      <c r="B608" s="15">
        <v>19</v>
      </c>
      <c r="C608" s="16">
        <v>62.551200000000001</v>
      </c>
      <c r="D608" s="14">
        <v>43661</v>
      </c>
      <c r="E608" s="15">
        <v>19</v>
      </c>
    </row>
    <row r="609" spans="1:8" x14ac:dyDescent="0.35">
      <c r="A609" s="14">
        <v>43661</v>
      </c>
      <c r="B609" s="15">
        <v>20</v>
      </c>
      <c r="C609" s="16">
        <v>83.962299999999999</v>
      </c>
      <c r="D609" s="14">
        <v>43661</v>
      </c>
      <c r="E609" s="15">
        <v>20</v>
      </c>
      <c r="H609" s="13"/>
    </row>
    <row r="610" spans="1:8" x14ac:dyDescent="0.35">
      <c r="A610" s="14">
        <v>43661</v>
      </c>
      <c r="B610" s="15">
        <v>21</v>
      </c>
      <c r="C610" s="16">
        <v>59.372300000000003</v>
      </c>
      <c r="D610" s="14">
        <v>43661</v>
      </c>
      <c r="E610" s="15">
        <v>21</v>
      </c>
    </row>
    <row r="611" spans="1:8" x14ac:dyDescent="0.35">
      <c r="A611" s="14">
        <v>43662</v>
      </c>
      <c r="B611" s="15">
        <v>14</v>
      </c>
      <c r="C611" s="16">
        <v>40.529800000000002</v>
      </c>
      <c r="D611" s="14">
        <v>43662</v>
      </c>
      <c r="E611" s="15">
        <v>14</v>
      </c>
      <c r="F611" s="13">
        <f>MAX(AVERAGE(C611:C614),AVERAGE(C612:C615),AVERAGE(C613:C616),AVERAGE(C614:C617),AVERAGE(C615:C618))</f>
        <v>57.005474999999997</v>
      </c>
      <c r="G611" s="13">
        <f>MAX(AVERAGE(C611:C613),AVERAGE(C612:C614),AVERAGE(C613:C615),AVERAGE(C614:C616),AVERAGE(C615:C617),AVERAGE(C616:C618))</f>
        <v>61.510999999999996</v>
      </c>
      <c r="H611" s="13">
        <f>MAX(AVERAGE(C611:C612),AVERAGE(C612:C613),AVERAGE(C613:C614),AVERAGE(C614:C615),AVERAGE(C615:C616),AVERAGE(C616:C617),AVERAGE(C617:C618))</f>
        <v>65.665099999999995</v>
      </c>
    </row>
    <row r="612" spans="1:8" x14ac:dyDescent="0.35">
      <c r="A612" s="14">
        <v>43662</v>
      </c>
      <c r="B612" s="15">
        <v>15</v>
      </c>
      <c r="C612" s="16">
        <v>36.574300000000001</v>
      </c>
      <c r="D612" s="14">
        <v>43662</v>
      </c>
      <c r="E612" s="15">
        <v>15</v>
      </c>
    </row>
    <row r="613" spans="1:8" x14ac:dyDescent="0.35">
      <c r="A613" s="14">
        <v>43662</v>
      </c>
      <c r="B613" s="15">
        <v>16</v>
      </c>
      <c r="C613" s="16">
        <v>36.4679</v>
      </c>
      <c r="D613" s="14">
        <v>43662</v>
      </c>
      <c r="E613" s="15">
        <v>16</v>
      </c>
    </row>
    <row r="614" spans="1:8" x14ac:dyDescent="0.35">
      <c r="A614" s="14">
        <v>43662</v>
      </c>
      <c r="B614" s="15">
        <v>17</v>
      </c>
      <c r="C614" s="16">
        <v>38.459499999999998</v>
      </c>
      <c r="D614" s="14">
        <v>43662</v>
      </c>
      <c r="E614" s="15">
        <v>17</v>
      </c>
    </row>
    <row r="615" spans="1:8" x14ac:dyDescent="0.35">
      <c r="A615" s="14">
        <v>43662</v>
      </c>
      <c r="B615" s="15">
        <v>18</v>
      </c>
      <c r="C615" s="16">
        <v>43.488900000000001</v>
      </c>
      <c r="D615" s="14">
        <v>43662</v>
      </c>
      <c r="E615" s="15">
        <v>18</v>
      </c>
    </row>
    <row r="616" spans="1:8" x14ac:dyDescent="0.35">
      <c r="A616" s="14">
        <v>43662</v>
      </c>
      <c r="B616" s="15">
        <v>19</v>
      </c>
      <c r="C616" s="16">
        <v>53.951599999999999</v>
      </c>
      <c r="D616" s="14">
        <v>43662</v>
      </c>
      <c r="E616" s="15">
        <v>19</v>
      </c>
    </row>
    <row r="617" spans="1:8" x14ac:dyDescent="0.35">
      <c r="A617" s="14">
        <v>43662</v>
      </c>
      <c r="B617" s="15">
        <v>20</v>
      </c>
      <c r="C617" s="16">
        <v>77.378600000000006</v>
      </c>
      <c r="D617" s="14">
        <v>43662</v>
      </c>
      <c r="E617" s="15">
        <v>20</v>
      </c>
    </row>
    <row r="618" spans="1:8" x14ac:dyDescent="0.35">
      <c r="A618" s="14">
        <v>43662</v>
      </c>
      <c r="B618" s="15">
        <v>21</v>
      </c>
      <c r="C618" s="16">
        <v>53.202800000000003</v>
      </c>
      <c r="D618" s="14">
        <v>43662</v>
      </c>
      <c r="E618" s="15">
        <v>21</v>
      </c>
    </row>
    <row r="619" spans="1:8" x14ac:dyDescent="0.35">
      <c r="A619" s="14">
        <v>43663</v>
      </c>
      <c r="B619" s="15">
        <v>14</v>
      </c>
      <c r="C619" s="16">
        <v>31.9542</v>
      </c>
      <c r="D619" s="14">
        <v>43663</v>
      </c>
      <c r="E619" s="15">
        <v>14</v>
      </c>
      <c r="F619" s="13">
        <f>MAX(AVERAGE(C619:C622),AVERAGE(C620:C623),AVERAGE(C621:C624),AVERAGE(C622:C625),AVERAGE(C623:C626))</f>
        <v>52.157299999999992</v>
      </c>
      <c r="G619" s="13">
        <f>MAX(AVERAGE(C619:C621),AVERAGE(C620:C622),AVERAGE(C621:C623),AVERAGE(C622:C624),AVERAGE(C623:C625),AVERAGE(C624:C626))</f>
        <v>56.534633333333325</v>
      </c>
      <c r="H619" s="13">
        <f>MAX(AVERAGE(C619:C620),AVERAGE(C620:C621),AVERAGE(C621:C622),AVERAGE(C622:C623),AVERAGE(C623:C624),AVERAGE(C624:C625),AVERAGE(C625:C626))</f>
        <v>61.017600000000002</v>
      </c>
    </row>
    <row r="620" spans="1:8" x14ac:dyDescent="0.35">
      <c r="A620" s="14">
        <v>43663</v>
      </c>
      <c r="B620" s="15">
        <v>15</v>
      </c>
      <c r="C620" s="16">
        <v>30.910699999999999</v>
      </c>
      <c r="D620" s="14">
        <v>43663</v>
      </c>
      <c r="E620" s="15">
        <v>15</v>
      </c>
    </row>
    <row r="621" spans="1:8" x14ac:dyDescent="0.35">
      <c r="A621" s="14">
        <v>43663</v>
      </c>
      <c r="B621" s="15">
        <v>16</v>
      </c>
      <c r="C621" s="16">
        <v>33.903700000000001</v>
      </c>
      <c r="D621" s="14">
        <v>43663</v>
      </c>
      <c r="E621" s="15">
        <v>16</v>
      </c>
    </row>
    <row r="622" spans="1:8" x14ac:dyDescent="0.35">
      <c r="A622" s="14">
        <v>43663</v>
      </c>
      <c r="B622" s="15">
        <v>17</v>
      </c>
      <c r="C622" s="16">
        <v>37.074100000000001</v>
      </c>
      <c r="D622" s="14">
        <v>43663</v>
      </c>
      <c r="E622" s="15">
        <v>17</v>
      </c>
    </row>
    <row r="623" spans="1:8" x14ac:dyDescent="0.35">
      <c r="A623" s="14">
        <v>43663</v>
      </c>
      <c r="B623" s="15">
        <v>18</v>
      </c>
      <c r="C623" s="16">
        <v>39.025300000000001</v>
      </c>
      <c r="D623" s="14">
        <v>43663</v>
      </c>
      <c r="E623" s="15">
        <v>18</v>
      </c>
      <c r="H623" s="13"/>
    </row>
    <row r="624" spans="1:8" x14ac:dyDescent="0.35">
      <c r="A624" s="14">
        <v>43663</v>
      </c>
      <c r="B624" s="15">
        <v>19</v>
      </c>
      <c r="C624" s="16">
        <v>47.5687</v>
      </c>
      <c r="D624" s="14">
        <v>43663</v>
      </c>
      <c r="E624" s="15">
        <v>19</v>
      </c>
    </row>
    <row r="625" spans="1:8" x14ac:dyDescent="0.35">
      <c r="A625" s="14">
        <v>43663</v>
      </c>
      <c r="B625" s="15">
        <v>20</v>
      </c>
      <c r="C625" s="16">
        <v>70.957499999999996</v>
      </c>
      <c r="D625" s="14">
        <v>43663</v>
      </c>
      <c r="E625" s="15">
        <v>20</v>
      </c>
    </row>
    <row r="626" spans="1:8" x14ac:dyDescent="0.35">
      <c r="A626" s="14">
        <v>43663</v>
      </c>
      <c r="B626" s="15">
        <v>21</v>
      </c>
      <c r="C626" s="16">
        <v>51.0777</v>
      </c>
      <c r="D626" s="14">
        <v>43663</v>
      </c>
      <c r="E626" s="15">
        <v>21</v>
      </c>
    </row>
    <row r="627" spans="1:8" x14ac:dyDescent="0.35">
      <c r="A627" s="14">
        <v>43664</v>
      </c>
      <c r="B627" s="15">
        <v>14</v>
      </c>
      <c r="C627" s="16">
        <v>30.481100000000001</v>
      </c>
      <c r="D627" s="14">
        <v>43664</v>
      </c>
      <c r="E627" s="15">
        <v>14</v>
      </c>
      <c r="F627" s="13">
        <f>MAX(AVERAGE(C627:C630),AVERAGE(C628:C631),AVERAGE(C629:C632),AVERAGE(C630:C633),AVERAGE(C631:C634))</f>
        <v>47.617850000000004</v>
      </c>
      <c r="G627" s="13">
        <f>MAX(AVERAGE(C627:C629),AVERAGE(C628:C630),AVERAGE(C629:C631),AVERAGE(C630:C632),AVERAGE(C631:C633),AVERAGE(C632:C634))</f>
        <v>51.435733333333332</v>
      </c>
      <c r="H627" s="13">
        <f>MAX(AVERAGE(C627:C628),AVERAGE(C628:C629),AVERAGE(C629:C630),AVERAGE(C630:C631),AVERAGE(C631:C632),AVERAGE(C632:C633),AVERAGE(C633:C634))</f>
        <v>56.152950000000004</v>
      </c>
    </row>
    <row r="628" spans="1:8" x14ac:dyDescent="0.35">
      <c r="A628" s="14">
        <v>43664</v>
      </c>
      <c r="B628" s="15">
        <v>15</v>
      </c>
      <c r="C628" s="16">
        <v>28.971</v>
      </c>
      <c r="D628" s="14">
        <v>43664</v>
      </c>
      <c r="E628" s="15">
        <v>15</v>
      </c>
    </row>
    <row r="629" spans="1:8" x14ac:dyDescent="0.35">
      <c r="A629" s="14">
        <v>43664</v>
      </c>
      <c r="B629" s="15">
        <v>16</v>
      </c>
      <c r="C629" s="16">
        <v>31.4421</v>
      </c>
      <c r="D629" s="14">
        <v>43664</v>
      </c>
      <c r="E629" s="15">
        <v>16</v>
      </c>
    </row>
    <row r="630" spans="1:8" x14ac:dyDescent="0.35">
      <c r="A630" s="14">
        <v>43664</v>
      </c>
      <c r="B630" s="15">
        <v>17</v>
      </c>
      <c r="C630" s="16">
        <v>33.343499999999999</v>
      </c>
      <c r="D630" s="14">
        <v>43664</v>
      </c>
      <c r="E630" s="15">
        <v>17</v>
      </c>
    </row>
    <row r="631" spans="1:8" x14ac:dyDescent="0.35">
      <c r="A631" s="14">
        <v>43664</v>
      </c>
      <c r="B631" s="15">
        <v>18</v>
      </c>
      <c r="C631" s="16">
        <v>36.164200000000001</v>
      </c>
      <c r="D631" s="14">
        <v>43664</v>
      </c>
      <c r="E631" s="15">
        <v>18</v>
      </c>
    </row>
    <row r="632" spans="1:8" x14ac:dyDescent="0.35">
      <c r="A632" s="14">
        <v>43664</v>
      </c>
      <c r="B632" s="15">
        <v>19</v>
      </c>
      <c r="C632" s="16">
        <v>42.001300000000001</v>
      </c>
      <c r="D632" s="14">
        <v>43664</v>
      </c>
      <c r="E632" s="15">
        <v>19</v>
      </c>
    </row>
    <row r="633" spans="1:8" x14ac:dyDescent="0.35">
      <c r="A633" s="14">
        <v>43664</v>
      </c>
      <c r="B633" s="15">
        <v>20</v>
      </c>
      <c r="C633" s="16">
        <v>64.781700000000001</v>
      </c>
      <c r="D633" s="14">
        <v>43664</v>
      </c>
      <c r="E633" s="15">
        <v>20</v>
      </c>
    </row>
    <row r="634" spans="1:8" x14ac:dyDescent="0.35">
      <c r="A634" s="14">
        <v>43664</v>
      </c>
      <c r="B634" s="15">
        <v>21</v>
      </c>
      <c r="C634" s="16">
        <v>47.5242</v>
      </c>
      <c r="D634" s="14">
        <v>43664</v>
      </c>
      <c r="E634" s="15">
        <v>21</v>
      </c>
    </row>
    <row r="635" spans="1:8" x14ac:dyDescent="0.35">
      <c r="A635" s="14">
        <v>43665</v>
      </c>
      <c r="B635" s="15">
        <v>14</v>
      </c>
      <c r="C635" s="16">
        <v>30.6724</v>
      </c>
      <c r="D635" s="14">
        <v>43665</v>
      </c>
      <c r="E635" s="15">
        <v>14</v>
      </c>
      <c r="F635" s="13">
        <f>MAX(AVERAGE(C635:C638),AVERAGE(C636:C639),AVERAGE(C637:C640),AVERAGE(C638:C641),AVERAGE(C639:C642))</f>
        <v>46.060699999999997</v>
      </c>
      <c r="G635" s="13">
        <f>MAX(AVERAGE(C635:C637),AVERAGE(C636:C638),AVERAGE(C637:C639),AVERAGE(C638:C640),AVERAGE(C639:C641),AVERAGE(C640:C642))</f>
        <v>49.216799999999999</v>
      </c>
      <c r="H635" s="13">
        <f>MAX(AVERAGE(C635:C636),AVERAGE(C636:C637),AVERAGE(C637:C638),AVERAGE(C638:C639),AVERAGE(C639:C640),AVERAGE(C640:C641),AVERAGE(C641:C642))</f>
        <v>52.76155</v>
      </c>
    </row>
    <row r="636" spans="1:8" x14ac:dyDescent="0.35">
      <c r="A636" s="14">
        <v>43665</v>
      </c>
      <c r="B636" s="15">
        <v>15</v>
      </c>
      <c r="C636" s="16">
        <v>31.125499999999999</v>
      </c>
      <c r="D636" s="14">
        <v>43665</v>
      </c>
      <c r="E636" s="15">
        <v>15</v>
      </c>
    </row>
    <row r="637" spans="1:8" x14ac:dyDescent="0.35">
      <c r="A637" s="14">
        <v>43665</v>
      </c>
      <c r="B637" s="15">
        <v>16</v>
      </c>
      <c r="C637" s="16">
        <v>31.9</v>
      </c>
      <c r="D637" s="14">
        <v>43665</v>
      </c>
      <c r="E637" s="15">
        <v>16</v>
      </c>
      <c r="H637" s="13"/>
    </row>
    <row r="638" spans="1:8" x14ac:dyDescent="0.35">
      <c r="A638" s="14">
        <v>43665</v>
      </c>
      <c r="B638" s="15">
        <v>17</v>
      </c>
      <c r="C638" s="16">
        <v>31.912700000000001</v>
      </c>
      <c r="D638" s="14">
        <v>43665</v>
      </c>
      <c r="E638" s="15">
        <v>17</v>
      </c>
    </row>
    <row r="639" spans="1:8" x14ac:dyDescent="0.35">
      <c r="A639" s="14">
        <v>43665</v>
      </c>
      <c r="B639" s="15">
        <v>18</v>
      </c>
      <c r="C639" s="16">
        <v>36.592399999999998</v>
      </c>
      <c r="D639" s="14">
        <v>43665</v>
      </c>
      <c r="E639" s="15">
        <v>18</v>
      </c>
    </row>
    <row r="640" spans="1:8" x14ac:dyDescent="0.35">
      <c r="A640" s="14">
        <v>43665</v>
      </c>
      <c r="B640" s="15">
        <v>19</v>
      </c>
      <c r="C640" s="16">
        <v>42.127299999999998</v>
      </c>
      <c r="D640" s="14">
        <v>43665</v>
      </c>
      <c r="E640" s="15">
        <v>19</v>
      </c>
    </row>
    <row r="641" spans="1:8" x14ac:dyDescent="0.35">
      <c r="A641" s="14">
        <v>43665</v>
      </c>
      <c r="B641" s="15">
        <v>20</v>
      </c>
      <c r="C641" s="16">
        <v>59.105200000000004</v>
      </c>
      <c r="D641" s="14">
        <v>43665</v>
      </c>
      <c r="E641" s="15">
        <v>20</v>
      </c>
    </row>
    <row r="642" spans="1:8" x14ac:dyDescent="0.35">
      <c r="A642" s="14">
        <v>43665</v>
      </c>
      <c r="B642" s="15">
        <v>21</v>
      </c>
      <c r="C642" s="16">
        <v>46.417900000000003</v>
      </c>
      <c r="D642" s="14">
        <v>43665</v>
      </c>
      <c r="E642" s="15">
        <v>21</v>
      </c>
    </row>
    <row r="643" spans="1:8" x14ac:dyDescent="0.35">
      <c r="A643" s="14">
        <v>43666</v>
      </c>
      <c r="B643" s="15">
        <v>14</v>
      </c>
      <c r="C643" s="16">
        <v>23.6754</v>
      </c>
      <c r="D643" s="14">
        <v>43666</v>
      </c>
      <c r="E643" s="15">
        <v>14</v>
      </c>
      <c r="F643" s="13">
        <f>MAX(AVERAGE(C643:C646),AVERAGE(C644:C647),AVERAGE(C645:C648),AVERAGE(C646:C649),AVERAGE(C647:C650))</f>
        <v>41.625799999999998</v>
      </c>
      <c r="G643" s="13">
        <f>MAX(AVERAGE(C643:C645),AVERAGE(C644:C646),AVERAGE(C645:C647),AVERAGE(C646:C648),AVERAGE(C647:C649),AVERAGE(C648:C650))</f>
        <v>44.767099999999999</v>
      </c>
      <c r="H643" s="13">
        <f>MAX(AVERAGE(C643:C644),AVERAGE(C644:C645),AVERAGE(C645:C646),AVERAGE(C646:C647),AVERAGE(C647:C648),AVERAGE(C648:C649),AVERAGE(C649:C650))</f>
        <v>47.448</v>
      </c>
    </row>
    <row r="644" spans="1:8" x14ac:dyDescent="0.35">
      <c r="A644" s="14">
        <v>43666</v>
      </c>
      <c r="B644" s="15">
        <v>15</v>
      </c>
      <c r="C644" s="16">
        <v>25.482500000000002</v>
      </c>
      <c r="D644" s="14">
        <v>43666</v>
      </c>
      <c r="E644" s="15">
        <v>15</v>
      </c>
    </row>
    <row r="645" spans="1:8" x14ac:dyDescent="0.35">
      <c r="A645" s="14">
        <v>43666</v>
      </c>
      <c r="B645" s="15">
        <v>16</v>
      </c>
      <c r="C645" s="16">
        <v>28.803799999999999</v>
      </c>
      <c r="D645" s="14">
        <v>43666</v>
      </c>
      <c r="E645" s="15">
        <v>16</v>
      </c>
    </row>
    <row r="646" spans="1:8" x14ac:dyDescent="0.35">
      <c r="A646" s="14">
        <v>43666</v>
      </c>
      <c r="B646" s="15">
        <v>17</v>
      </c>
      <c r="C646" s="16">
        <v>29.792999999999999</v>
      </c>
      <c r="D646" s="14">
        <v>43666</v>
      </c>
      <c r="E646" s="15">
        <v>17</v>
      </c>
    </row>
    <row r="647" spans="1:8" x14ac:dyDescent="0.35">
      <c r="A647" s="14">
        <v>43666</v>
      </c>
      <c r="B647" s="15">
        <v>18</v>
      </c>
      <c r="C647" s="16">
        <v>32.201900000000002</v>
      </c>
      <c r="D647" s="14">
        <v>43666</v>
      </c>
      <c r="E647" s="15">
        <v>18</v>
      </c>
      <c r="H647" s="13"/>
    </row>
    <row r="648" spans="1:8" x14ac:dyDescent="0.35">
      <c r="A648" s="14">
        <v>43666</v>
      </c>
      <c r="B648" s="15">
        <v>19</v>
      </c>
      <c r="C648" s="16">
        <v>39.405299999999997</v>
      </c>
      <c r="D648" s="14">
        <v>43666</v>
      </c>
      <c r="E648" s="15">
        <v>19</v>
      </c>
    </row>
    <row r="649" spans="1:8" x14ac:dyDescent="0.35">
      <c r="A649" s="14">
        <v>43666</v>
      </c>
      <c r="B649" s="15">
        <v>20</v>
      </c>
      <c r="C649" s="16">
        <v>50.604900000000001</v>
      </c>
      <c r="D649" s="14">
        <v>43666</v>
      </c>
      <c r="E649" s="15">
        <v>20</v>
      </c>
    </row>
    <row r="650" spans="1:8" x14ac:dyDescent="0.35">
      <c r="A650" s="14">
        <v>43666</v>
      </c>
      <c r="B650" s="15">
        <v>21</v>
      </c>
      <c r="C650" s="16">
        <v>44.2911</v>
      </c>
      <c r="D650" s="14">
        <v>43666</v>
      </c>
      <c r="E650" s="15">
        <v>21</v>
      </c>
    </row>
    <row r="651" spans="1:8" x14ac:dyDescent="0.35">
      <c r="A651" s="14">
        <v>43667</v>
      </c>
      <c r="B651" s="15">
        <v>14</v>
      </c>
      <c r="C651" s="16">
        <v>27.023299999999999</v>
      </c>
      <c r="D651" s="14">
        <v>43667</v>
      </c>
      <c r="E651" s="15">
        <v>14</v>
      </c>
      <c r="F651" s="13">
        <f>MAX(AVERAGE(C651:C654),AVERAGE(C652:C655),AVERAGE(C653:C656),AVERAGE(C654:C657),AVERAGE(C655:C658))</f>
        <v>48.489825000000003</v>
      </c>
      <c r="G651" s="13">
        <f>MAX(AVERAGE(C651:C653),AVERAGE(C652:C654),AVERAGE(C653:C655),AVERAGE(C654:C656),AVERAGE(C655:C657),AVERAGE(C656:C658))</f>
        <v>51.116466666666668</v>
      </c>
      <c r="H651" s="13">
        <f>MAX(AVERAGE(C651:C652),AVERAGE(C652:C653),AVERAGE(C653:C654),AVERAGE(C654:C655),AVERAGE(C655:C656),AVERAGE(C656:C657),AVERAGE(C657:C658))</f>
        <v>53.529449999999997</v>
      </c>
    </row>
    <row r="652" spans="1:8" x14ac:dyDescent="0.35">
      <c r="A652" s="14">
        <v>43667</v>
      </c>
      <c r="B652" s="15">
        <v>15</v>
      </c>
      <c r="C652" s="16">
        <v>29.872</v>
      </c>
      <c r="D652" s="14">
        <v>43667</v>
      </c>
      <c r="E652" s="15">
        <v>15</v>
      </c>
    </row>
    <row r="653" spans="1:8" x14ac:dyDescent="0.35">
      <c r="A653" s="14">
        <v>43667</v>
      </c>
      <c r="B653" s="15">
        <v>16</v>
      </c>
      <c r="C653" s="16">
        <v>33.073399999999999</v>
      </c>
      <c r="D653" s="14">
        <v>43667</v>
      </c>
      <c r="E653" s="15">
        <v>16</v>
      </c>
    </row>
    <row r="654" spans="1:8" x14ac:dyDescent="0.35">
      <c r="A654" s="14">
        <v>43667</v>
      </c>
      <c r="B654" s="15">
        <v>17</v>
      </c>
      <c r="C654" s="16">
        <v>34.355800000000002</v>
      </c>
      <c r="D654" s="14">
        <v>43667</v>
      </c>
      <c r="E654" s="15">
        <v>17</v>
      </c>
    </row>
    <row r="655" spans="1:8" x14ac:dyDescent="0.35">
      <c r="A655" s="14">
        <v>43667</v>
      </c>
      <c r="B655" s="15">
        <v>18</v>
      </c>
      <c r="C655" s="16">
        <v>40.609900000000003</v>
      </c>
      <c r="D655" s="14">
        <v>43667</v>
      </c>
      <c r="E655" s="15">
        <v>18</v>
      </c>
    </row>
    <row r="656" spans="1:8" x14ac:dyDescent="0.35">
      <c r="A656" s="14">
        <v>43667</v>
      </c>
      <c r="B656" s="15">
        <v>19</v>
      </c>
      <c r="C656" s="16">
        <v>46.290500000000002</v>
      </c>
      <c r="D656" s="14">
        <v>43667</v>
      </c>
      <c r="E656" s="15">
        <v>19</v>
      </c>
    </row>
    <row r="657" spans="1:8" x14ac:dyDescent="0.35">
      <c r="A657" s="14">
        <v>43667</v>
      </c>
      <c r="B657" s="15">
        <v>20</v>
      </c>
      <c r="C657" s="16">
        <v>55.8523</v>
      </c>
      <c r="D657" s="14">
        <v>43667</v>
      </c>
      <c r="E657" s="15">
        <v>20</v>
      </c>
      <c r="H657" s="13"/>
    </row>
    <row r="658" spans="1:8" x14ac:dyDescent="0.35">
      <c r="A658" s="14">
        <v>43667</v>
      </c>
      <c r="B658" s="15">
        <v>21</v>
      </c>
      <c r="C658" s="16">
        <v>51.206600000000002</v>
      </c>
      <c r="D658" s="14">
        <v>43667</v>
      </c>
      <c r="E658" s="15">
        <v>21</v>
      </c>
    </row>
    <row r="659" spans="1:8" x14ac:dyDescent="0.35">
      <c r="A659" s="14">
        <v>43668</v>
      </c>
      <c r="B659" s="15">
        <v>14</v>
      </c>
      <c r="C659" s="16">
        <v>39.968299999999999</v>
      </c>
      <c r="D659" s="14">
        <v>43668</v>
      </c>
      <c r="E659" s="15">
        <v>14</v>
      </c>
      <c r="F659" s="13">
        <f>MAX(AVERAGE(C659:C662),AVERAGE(C660:C663),AVERAGE(C661:C664),AVERAGE(C662:C665),AVERAGE(C663:C666))</f>
        <v>67.552549999999997</v>
      </c>
      <c r="G659" s="13">
        <f>MAX(AVERAGE(C659:C661),AVERAGE(C660:C662),AVERAGE(C661:C663),AVERAGE(C662:C664),AVERAGE(C663:C665),AVERAGE(C664:C666))</f>
        <v>72.871400000000008</v>
      </c>
      <c r="H659" s="13">
        <f>MAX(AVERAGE(C659:C660),AVERAGE(C660:C661),AVERAGE(C661:C662),AVERAGE(C662:C663),AVERAGE(C663:C664),AVERAGE(C664:C665),AVERAGE(C665:C666))</f>
        <v>79.643000000000001</v>
      </c>
    </row>
    <row r="660" spans="1:8" x14ac:dyDescent="0.35">
      <c r="A660" s="14">
        <v>43668</v>
      </c>
      <c r="B660" s="15">
        <v>15</v>
      </c>
      <c r="C660" s="16">
        <v>44.240200000000002</v>
      </c>
      <c r="D660" s="14">
        <v>43668</v>
      </c>
      <c r="E660" s="15">
        <v>15</v>
      </c>
    </row>
    <row r="661" spans="1:8" x14ac:dyDescent="0.35">
      <c r="A661" s="14">
        <v>43668</v>
      </c>
      <c r="B661" s="15">
        <v>16</v>
      </c>
      <c r="C661" s="16">
        <v>43.196599999999997</v>
      </c>
      <c r="D661" s="14">
        <v>43668</v>
      </c>
      <c r="E661" s="15">
        <v>16</v>
      </c>
    </row>
    <row r="662" spans="1:8" x14ac:dyDescent="0.35">
      <c r="A662" s="14">
        <v>43668</v>
      </c>
      <c r="B662" s="15">
        <v>17</v>
      </c>
      <c r="C662" s="16">
        <v>49.959499999999998</v>
      </c>
      <c r="D662" s="14">
        <v>43668</v>
      </c>
      <c r="E662" s="15">
        <v>17</v>
      </c>
    </row>
    <row r="663" spans="1:8" x14ac:dyDescent="0.35">
      <c r="A663" s="14">
        <v>43668</v>
      </c>
      <c r="B663" s="15">
        <v>18</v>
      </c>
      <c r="C663" s="16">
        <v>51.595999999999997</v>
      </c>
      <c r="D663" s="14">
        <v>43668</v>
      </c>
      <c r="E663" s="15">
        <v>18</v>
      </c>
    </row>
    <row r="664" spans="1:8" x14ac:dyDescent="0.35">
      <c r="A664" s="14">
        <v>43668</v>
      </c>
      <c r="B664" s="15">
        <v>19</v>
      </c>
      <c r="C664" s="16">
        <v>64.249200000000002</v>
      </c>
      <c r="D664" s="14">
        <v>43668</v>
      </c>
      <c r="E664" s="15">
        <v>19</v>
      </c>
    </row>
    <row r="665" spans="1:8" x14ac:dyDescent="0.35">
      <c r="A665" s="14">
        <v>43668</v>
      </c>
      <c r="B665" s="15">
        <v>20</v>
      </c>
      <c r="C665" s="16">
        <v>95.036799999999999</v>
      </c>
      <c r="D665" s="14">
        <v>43668</v>
      </c>
      <c r="E665" s="15">
        <v>20</v>
      </c>
    </row>
    <row r="666" spans="1:8" x14ac:dyDescent="0.35">
      <c r="A666" s="14">
        <v>43668</v>
      </c>
      <c r="B666" s="15">
        <v>21</v>
      </c>
      <c r="C666" s="16">
        <v>59.328200000000002</v>
      </c>
      <c r="D666" s="14">
        <v>43668</v>
      </c>
      <c r="E666" s="15">
        <v>21</v>
      </c>
    </row>
    <row r="667" spans="1:8" x14ac:dyDescent="0.35">
      <c r="A667" s="14">
        <v>43669</v>
      </c>
      <c r="B667" s="15">
        <v>14</v>
      </c>
      <c r="C667" s="16">
        <v>53.774999999999999</v>
      </c>
      <c r="D667" s="14">
        <v>43669</v>
      </c>
      <c r="E667" s="15">
        <v>14</v>
      </c>
      <c r="F667" s="13">
        <f>MAX(AVERAGE(C667:C670),AVERAGE(C668:C671),AVERAGE(C669:C672),AVERAGE(C670:C673),AVERAGE(C671:C674))</f>
        <v>97.414400000000001</v>
      </c>
      <c r="G667" s="13">
        <f>MAX(AVERAGE(C667:C669),AVERAGE(C668:C670),AVERAGE(C669:C671),AVERAGE(C670:C672),AVERAGE(C671:C673),AVERAGE(C672:C674))</f>
        <v>107.31763333333333</v>
      </c>
      <c r="H667" s="13">
        <f>MAX(AVERAGE(C667:C668),AVERAGE(C668:C669),AVERAGE(C669:C670),AVERAGE(C670:C671),AVERAGE(C671:C672),AVERAGE(C672:C673),AVERAGE(C673:C674))</f>
        <v>122.34639999999999</v>
      </c>
    </row>
    <row r="668" spans="1:8" x14ac:dyDescent="0.35">
      <c r="A668" s="14">
        <v>43669</v>
      </c>
      <c r="B668" s="15">
        <v>15</v>
      </c>
      <c r="C668" s="16">
        <v>56.241500000000002</v>
      </c>
      <c r="D668" s="14">
        <v>43669</v>
      </c>
      <c r="E668" s="15">
        <v>15</v>
      </c>
    </row>
    <row r="669" spans="1:8" x14ac:dyDescent="0.35">
      <c r="A669" s="14">
        <v>43669</v>
      </c>
      <c r="B669" s="15">
        <v>16</v>
      </c>
      <c r="C669" s="16">
        <v>56.963099999999997</v>
      </c>
      <c r="D669" s="14">
        <v>43669</v>
      </c>
      <c r="E669" s="15">
        <v>16</v>
      </c>
    </row>
    <row r="670" spans="1:8" x14ac:dyDescent="0.35">
      <c r="A670" s="14">
        <v>43669</v>
      </c>
      <c r="B670" s="15">
        <v>17</v>
      </c>
      <c r="C670" s="16">
        <v>64.511099999999999</v>
      </c>
      <c r="D670" s="14">
        <v>43669</v>
      </c>
      <c r="E670" s="15">
        <v>17</v>
      </c>
    </row>
    <row r="671" spans="1:8" x14ac:dyDescent="0.35">
      <c r="A671" s="14">
        <v>43669</v>
      </c>
      <c r="B671" s="15">
        <v>18</v>
      </c>
      <c r="C671" s="16">
        <v>67.704700000000003</v>
      </c>
      <c r="D671" s="14">
        <v>43669</v>
      </c>
      <c r="E671" s="15">
        <v>18</v>
      </c>
    </row>
    <row r="672" spans="1:8" x14ac:dyDescent="0.35">
      <c r="A672" s="14">
        <v>43669</v>
      </c>
      <c r="B672" s="15">
        <v>19</v>
      </c>
      <c r="C672" s="16">
        <v>97.670900000000003</v>
      </c>
      <c r="D672" s="14">
        <v>43669</v>
      </c>
      <c r="E672" s="15">
        <v>19</v>
      </c>
    </row>
    <row r="673" spans="1:8" x14ac:dyDescent="0.35">
      <c r="A673" s="14">
        <v>43669</v>
      </c>
      <c r="B673" s="15">
        <v>20</v>
      </c>
      <c r="C673" s="16">
        <v>147.02189999999999</v>
      </c>
      <c r="D673" s="14">
        <v>43669</v>
      </c>
      <c r="E673" s="15">
        <v>20</v>
      </c>
      <c r="H673" s="13"/>
    </row>
    <row r="674" spans="1:8" x14ac:dyDescent="0.35">
      <c r="A674" s="14">
        <v>43669</v>
      </c>
      <c r="B674" s="15">
        <v>21</v>
      </c>
      <c r="C674" s="16">
        <v>77.260099999999994</v>
      </c>
      <c r="D674" s="14">
        <v>43669</v>
      </c>
      <c r="E674" s="15">
        <v>21</v>
      </c>
    </row>
    <row r="675" spans="1:8" x14ac:dyDescent="0.35">
      <c r="A675" s="14">
        <v>43670</v>
      </c>
      <c r="B675" s="15">
        <v>14</v>
      </c>
      <c r="C675" s="16">
        <v>69.474000000000004</v>
      </c>
      <c r="D675" s="14">
        <v>43670</v>
      </c>
      <c r="E675" s="15">
        <v>14</v>
      </c>
      <c r="F675" s="13">
        <f>MAX(AVERAGE(C675:C678),AVERAGE(C676:C679),AVERAGE(C677:C680),AVERAGE(C678:C681),AVERAGE(C679:C682))</f>
        <v>103.579775</v>
      </c>
      <c r="G675" s="13">
        <f>MAX(AVERAGE(C675:C677),AVERAGE(C676:C678),AVERAGE(C677:C679),AVERAGE(C678:C680),AVERAGE(C679:C681),AVERAGE(C680:C682))</f>
        <v>113.25513333333333</v>
      </c>
      <c r="H675" s="13">
        <f>MAX(AVERAGE(C675:C676),AVERAGE(C676:C677),AVERAGE(C677:C678),AVERAGE(C678:C679),AVERAGE(C679:C680),AVERAGE(C680:C681),AVERAGE(C681:C682))</f>
        <v>130.4649</v>
      </c>
    </row>
    <row r="676" spans="1:8" x14ac:dyDescent="0.35">
      <c r="A676" s="14">
        <v>43670</v>
      </c>
      <c r="B676" s="15">
        <v>15</v>
      </c>
      <c r="C676" s="16">
        <v>59.456699999999998</v>
      </c>
      <c r="D676" s="14">
        <v>43670</v>
      </c>
      <c r="E676" s="15">
        <v>15</v>
      </c>
    </row>
    <row r="677" spans="1:8" x14ac:dyDescent="0.35">
      <c r="A677" s="14">
        <v>43670</v>
      </c>
      <c r="B677" s="15">
        <v>16</v>
      </c>
      <c r="C677" s="16">
        <v>63.395400000000002</v>
      </c>
      <c r="D677" s="14">
        <v>43670</v>
      </c>
      <c r="E677" s="15">
        <v>16</v>
      </c>
    </row>
    <row r="678" spans="1:8" x14ac:dyDescent="0.35">
      <c r="A678" s="14">
        <v>43670</v>
      </c>
      <c r="B678" s="15">
        <v>17</v>
      </c>
      <c r="C678" s="16">
        <v>67.440799999999996</v>
      </c>
      <c r="D678" s="14">
        <v>43670</v>
      </c>
      <c r="E678" s="15">
        <v>17</v>
      </c>
    </row>
    <row r="679" spans="1:8" x14ac:dyDescent="0.35">
      <c r="A679" s="14">
        <v>43670</v>
      </c>
      <c r="B679" s="15">
        <v>18</v>
      </c>
      <c r="C679" s="16">
        <v>74.553700000000006</v>
      </c>
      <c r="D679" s="14">
        <v>43670</v>
      </c>
      <c r="E679" s="15">
        <v>18</v>
      </c>
    </row>
    <row r="680" spans="1:8" x14ac:dyDescent="0.35">
      <c r="A680" s="14">
        <v>43670</v>
      </c>
      <c r="B680" s="15">
        <v>19</v>
      </c>
      <c r="C680" s="16">
        <v>107.44110000000001</v>
      </c>
      <c r="D680" s="14">
        <v>43670</v>
      </c>
      <c r="E680" s="15">
        <v>19</v>
      </c>
    </row>
    <row r="681" spans="1:8" x14ac:dyDescent="0.35">
      <c r="A681" s="14">
        <v>43670</v>
      </c>
      <c r="B681" s="15">
        <v>20</v>
      </c>
      <c r="C681" s="16">
        <v>153.48869999999999</v>
      </c>
      <c r="D681" s="14">
        <v>43670</v>
      </c>
      <c r="E681" s="15">
        <v>20</v>
      </c>
    </row>
    <row r="682" spans="1:8" x14ac:dyDescent="0.35">
      <c r="A682" s="14">
        <v>43670</v>
      </c>
      <c r="B682" s="15">
        <v>21</v>
      </c>
      <c r="C682" s="16">
        <v>78.835599999999999</v>
      </c>
      <c r="D682" s="14">
        <v>43670</v>
      </c>
      <c r="E682" s="15">
        <v>21</v>
      </c>
    </row>
    <row r="683" spans="1:8" x14ac:dyDescent="0.35">
      <c r="A683" s="14">
        <v>43671</v>
      </c>
      <c r="B683" s="15">
        <v>14</v>
      </c>
      <c r="C683" s="16">
        <v>54.893300000000004</v>
      </c>
      <c r="D683" s="14">
        <v>43671</v>
      </c>
      <c r="E683" s="15">
        <v>14</v>
      </c>
      <c r="F683" s="13">
        <f>MAX(AVERAGE(C683:C686),AVERAGE(C684:C687),AVERAGE(C685:C688),AVERAGE(C686:C689),AVERAGE(C687:C690))</f>
        <v>89.703724999999991</v>
      </c>
      <c r="G683" s="13">
        <f>MAX(AVERAGE(C683:C685),AVERAGE(C684:C686),AVERAGE(C685:C687),AVERAGE(C686:C688),AVERAGE(C687:C689),AVERAGE(C688:C690))</f>
        <v>96.140599999999992</v>
      </c>
      <c r="H683" s="13">
        <f>MAX(AVERAGE(C683:C684),AVERAGE(C684:C685),AVERAGE(C685:C686),AVERAGE(C686:C687),AVERAGE(C687:C688),AVERAGE(C688:C689),AVERAGE(C689:C690))</f>
        <v>108.45115</v>
      </c>
    </row>
    <row r="684" spans="1:8" x14ac:dyDescent="0.35">
      <c r="A684" s="14">
        <v>43671</v>
      </c>
      <c r="B684" s="15">
        <v>15</v>
      </c>
      <c r="C684" s="16">
        <v>61.330500000000001</v>
      </c>
      <c r="D684" s="14">
        <v>43671</v>
      </c>
      <c r="E684" s="15">
        <v>15</v>
      </c>
    </row>
    <row r="685" spans="1:8" x14ac:dyDescent="0.35">
      <c r="A685" s="14">
        <v>43671</v>
      </c>
      <c r="B685" s="15">
        <v>16</v>
      </c>
      <c r="C685" s="16">
        <v>63.7194</v>
      </c>
      <c r="D685" s="14">
        <v>43671</v>
      </c>
      <c r="E685" s="15">
        <v>16</v>
      </c>
      <c r="H685" s="13"/>
    </row>
    <row r="686" spans="1:8" x14ac:dyDescent="0.35">
      <c r="A686" s="14">
        <v>43671</v>
      </c>
      <c r="B686" s="15">
        <v>17</v>
      </c>
      <c r="C686" s="16">
        <v>65.888300000000001</v>
      </c>
      <c r="D686" s="14">
        <v>43671</v>
      </c>
      <c r="E686" s="15">
        <v>17</v>
      </c>
    </row>
    <row r="687" spans="1:8" x14ac:dyDescent="0.35">
      <c r="A687" s="14">
        <v>43671</v>
      </c>
      <c r="B687" s="15">
        <v>18</v>
      </c>
      <c r="C687" s="16">
        <v>70.393100000000004</v>
      </c>
      <c r="D687" s="14">
        <v>43671</v>
      </c>
      <c r="E687" s="15">
        <v>18</v>
      </c>
    </row>
    <row r="688" spans="1:8" x14ac:dyDescent="0.35">
      <c r="A688" s="14">
        <v>43671</v>
      </c>
      <c r="B688" s="15">
        <v>19</v>
      </c>
      <c r="C688" s="16">
        <v>93.301299999999998</v>
      </c>
      <c r="D688" s="14">
        <v>43671</v>
      </c>
      <c r="E688" s="15">
        <v>19</v>
      </c>
    </row>
    <row r="689" spans="1:8" x14ac:dyDescent="0.35">
      <c r="A689" s="14">
        <v>43671</v>
      </c>
      <c r="B689" s="15">
        <v>20</v>
      </c>
      <c r="C689" s="16">
        <v>123.601</v>
      </c>
      <c r="D689" s="14">
        <v>43671</v>
      </c>
      <c r="E689" s="15">
        <v>20</v>
      </c>
    </row>
    <row r="690" spans="1:8" x14ac:dyDescent="0.35">
      <c r="A690" s="14">
        <v>43671</v>
      </c>
      <c r="B690" s="15">
        <v>21</v>
      </c>
      <c r="C690" s="16">
        <v>71.519499999999994</v>
      </c>
      <c r="D690" s="14">
        <v>43671</v>
      </c>
      <c r="E690" s="15">
        <v>21</v>
      </c>
    </row>
    <row r="691" spans="1:8" x14ac:dyDescent="0.35">
      <c r="A691" s="14">
        <v>43672</v>
      </c>
      <c r="B691" s="15">
        <v>14</v>
      </c>
      <c r="C691" s="16">
        <v>52.577300000000001</v>
      </c>
      <c r="D691" s="14">
        <v>43672</v>
      </c>
      <c r="E691" s="15">
        <v>14</v>
      </c>
      <c r="F691" s="13">
        <f>MAX(AVERAGE(C691:C694),AVERAGE(C692:C695),AVERAGE(C693:C696),AVERAGE(C694:C697),AVERAGE(C695:C698))</f>
        <v>69.553174999999996</v>
      </c>
      <c r="G691" s="13">
        <f>MAX(AVERAGE(C691:C693),AVERAGE(C692:C694),AVERAGE(C693:C695),AVERAGE(C694:C696),AVERAGE(C695:C697),AVERAGE(C696:C698))</f>
        <v>73.279700000000005</v>
      </c>
      <c r="H691" s="13">
        <f>MAX(AVERAGE(C691:C692),AVERAGE(C692:C693),AVERAGE(C693:C694),AVERAGE(C694:C695),AVERAGE(C695:C696),AVERAGE(C696:C697),AVERAGE(C697:C698))</f>
        <v>78.660449999999997</v>
      </c>
    </row>
    <row r="692" spans="1:8" x14ac:dyDescent="0.35">
      <c r="A692" s="14">
        <v>43672</v>
      </c>
      <c r="B692" s="15">
        <v>15</v>
      </c>
      <c r="C692" s="16">
        <v>54.097099999999998</v>
      </c>
      <c r="D692" s="14">
        <v>43672</v>
      </c>
      <c r="E692" s="15">
        <v>15</v>
      </c>
    </row>
    <row r="693" spans="1:8" x14ac:dyDescent="0.35">
      <c r="A693" s="14">
        <v>43672</v>
      </c>
      <c r="B693" s="15">
        <v>16</v>
      </c>
      <c r="C693" s="16">
        <v>57.201300000000003</v>
      </c>
      <c r="D693" s="14">
        <v>43672</v>
      </c>
      <c r="E693" s="15">
        <v>16</v>
      </c>
    </row>
    <row r="694" spans="1:8" x14ac:dyDescent="0.35">
      <c r="A694" s="14">
        <v>43672</v>
      </c>
      <c r="B694" s="15">
        <v>17</v>
      </c>
      <c r="C694" s="16">
        <v>56.235799999999998</v>
      </c>
      <c r="D694" s="14">
        <v>43672</v>
      </c>
      <c r="E694" s="15">
        <v>17</v>
      </c>
    </row>
    <row r="695" spans="1:8" x14ac:dyDescent="0.35">
      <c r="A695" s="14">
        <v>43672</v>
      </c>
      <c r="B695" s="15">
        <v>18</v>
      </c>
      <c r="C695" s="16">
        <v>58.373600000000003</v>
      </c>
      <c r="D695" s="14">
        <v>43672</v>
      </c>
      <c r="E695" s="15">
        <v>18</v>
      </c>
      <c r="H695" s="13"/>
    </row>
    <row r="696" spans="1:8" x14ac:dyDescent="0.35">
      <c r="A696" s="14">
        <v>43672</v>
      </c>
      <c r="B696" s="15">
        <v>19</v>
      </c>
      <c r="C696" s="16">
        <v>66.018000000000001</v>
      </c>
      <c r="D696" s="14">
        <v>43672</v>
      </c>
      <c r="E696" s="15">
        <v>19</v>
      </c>
    </row>
    <row r="697" spans="1:8" x14ac:dyDescent="0.35">
      <c r="A697" s="14">
        <v>43672</v>
      </c>
      <c r="B697" s="15">
        <v>20</v>
      </c>
      <c r="C697" s="16">
        <v>91.302899999999994</v>
      </c>
      <c r="D697" s="14">
        <v>43672</v>
      </c>
      <c r="E697" s="15">
        <v>20</v>
      </c>
    </row>
    <row r="698" spans="1:8" x14ac:dyDescent="0.35">
      <c r="A698" s="14">
        <v>43672</v>
      </c>
      <c r="B698" s="15">
        <v>21</v>
      </c>
      <c r="C698" s="16">
        <v>62.5182</v>
      </c>
      <c r="D698" s="14">
        <v>43672</v>
      </c>
      <c r="E698" s="15">
        <v>21</v>
      </c>
    </row>
    <row r="699" spans="1:8" x14ac:dyDescent="0.35">
      <c r="A699" s="14">
        <v>43673</v>
      </c>
      <c r="B699" s="15">
        <v>14</v>
      </c>
      <c r="C699" s="16">
        <v>38.946399999999997</v>
      </c>
      <c r="D699" s="14">
        <v>43673</v>
      </c>
      <c r="E699" s="15">
        <v>14</v>
      </c>
      <c r="F699" s="13">
        <f>MAX(AVERAGE(C699:C702),AVERAGE(C700:C703),AVERAGE(C701:C704),AVERAGE(C702:C705),AVERAGE(C703:C706))</f>
        <v>60.1751</v>
      </c>
      <c r="G699" s="13">
        <f>MAX(AVERAGE(C699:C701),AVERAGE(C700:C702),AVERAGE(C701:C703),AVERAGE(C702:C704),AVERAGE(C703:C705),AVERAGE(C704:C706))</f>
        <v>64.005299999999991</v>
      </c>
      <c r="H699" s="13">
        <f>MAX(AVERAGE(C699:C700),AVERAGE(C700:C701),AVERAGE(C701:C702),AVERAGE(C702:C703),AVERAGE(C703:C704),AVERAGE(C704:C705),AVERAGE(C705:C706))</f>
        <v>67.927599999999998</v>
      </c>
    </row>
    <row r="700" spans="1:8" x14ac:dyDescent="0.35">
      <c r="A700" s="14">
        <v>43673</v>
      </c>
      <c r="B700" s="15">
        <v>15</v>
      </c>
      <c r="C700" s="16">
        <v>39.643700000000003</v>
      </c>
      <c r="D700" s="14">
        <v>43673</v>
      </c>
      <c r="E700" s="15">
        <v>15</v>
      </c>
    </row>
    <row r="701" spans="1:8" x14ac:dyDescent="0.35">
      <c r="A701" s="14">
        <v>43673</v>
      </c>
      <c r="B701" s="15">
        <v>16</v>
      </c>
      <c r="C701" s="16">
        <v>42.686199999999999</v>
      </c>
      <c r="D701" s="14">
        <v>43673</v>
      </c>
      <c r="E701" s="15">
        <v>16</v>
      </c>
    </row>
    <row r="702" spans="1:8" x14ac:dyDescent="0.35">
      <c r="A702" s="14">
        <v>43673</v>
      </c>
      <c r="B702" s="15">
        <v>17</v>
      </c>
      <c r="C702" s="16">
        <v>45.410800000000002</v>
      </c>
      <c r="D702" s="14">
        <v>43673</v>
      </c>
      <c r="E702" s="15">
        <v>17</v>
      </c>
    </row>
    <row r="703" spans="1:8" x14ac:dyDescent="0.35">
      <c r="A703" s="14">
        <v>43673</v>
      </c>
      <c r="B703" s="15">
        <v>18</v>
      </c>
      <c r="C703" s="16">
        <v>48.6845</v>
      </c>
      <c r="D703" s="14">
        <v>43673</v>
      </c>
      <c r="E703" s="15">
        <v>18</v>
      </c>
    </row>
    <row r="704" spans="1:8" x14ac:dyDescent="0.35">
      <c r="A704" s="14">
        <v>43673</v>
      </c>
      <c r="B704" s="15">
        <v>19</v>
      </c>
      <c r="C704" s="16">
        <v>56.160699999999999</v>
      </c>
      <c r="D704" s="14">
        <v>43673</v>
      </c>
      <c r="E704" s="15">
        <v>19</v>
      </c>
    </row>
    <row r="705" spans="1:8" x14ac:dyDescent="0.35">
      <c r="A705" s="14">
        <v>43673</v>
      </c>
      <c r="B705" s="15">
        <v>20</v>
      </c>
      <c r="C705" s="16">
        <v>78.255499999999998</v>
      </c>
      <c r="D705" s="14">
        <v>43673</v>
      </c>
      <c r="E705" s="15">
        <v>20</v>
      </c>
      <c r="H705" s="13"/>
    </row>
    <row r="706" spans="1:8" x14ac:dyDescent="0.35">
      <c r="A706" s="14">
        <v>43673</v>
      </c>
      <c r="B706" s="15">
        <v>21</v>
      </c>
      <c r="C706" s="16">
        <v>57.599699999999999</v>
      </c>
      <c r="D706" s="14">
        <v>43673</v>
      </c>
      <c r="E706" s="15">
        <v>21</v>
      </c>
    </row>
    <row r="707" spans="1:8" x14ac:dyDescent="0.35">
      <c r="A707" s="14">
        <v>43674</v>
      </c>
      <c r="B707" s="15">
        <v>14</v>
      </c>
      <c r="C707" s="16">
        <v>37.676600000000001</v>
      </c>
      <c r="D707" s="14">
        <v>43674</v>
      </c>
      <c r="E707" s="15">
        <v>14</v>
      </c>
      <c r="F707" s="13">
        <f>MAX(AVERAGE(C707:C710),AVERAGE(C708:C711),AVERAGE(C709:C712),AVERAGE(C710:C713),AVERAGE(C711:C714))</f>
        <v>65.1905</v>
      </c>
      <c r="G707" s="13">
        <f>MAX(AVERAGE(C707:C709),AVERAGE(C708:C710),AVERAGE(C709:C711),AVERAGE(C710:C712),AVERAGE(C711:C713),AVERAGE(C712:C714))</f>
        <v>69.950733333333332</v>
      </c>
      <c r="H707" s="13">
        <f>MAX(AVERAGE(C707:C708),AVERAGE(C708:C709),AVERAGE(C709:C710),AVERAGE(C710:C711),AVERAGE(C711:C712),AVERAGE(C712:C713),AVERAGE(C713:C714))</f>
        <v>75.419299999999993</v>
      </c>
    </row>
    <row r="708" spans="1:8" x14ac:dyDescent="0.35">
      <c r="A708" s="14">
        <v>43674</v>
      </c>
      <c r="B708" s="15">
        <v>15</v>
      </c>
      <c r="C708" s="16">
        <v>40.285800000000002</v>
      </c>
      <c r="D708" s="14">
        <v>43674</v>
      </c>
      <c r="E708" s="15">
        <v>15</v>
      </c>
    </row>
    <row r="709" spans="1:8" x14ac:dyDescent="0.35">
      <c r="A709" s="14">
        <v>43674</v>
      </c>
      <c r="B709" s="15">
        <v>16</v>
      </c>
      <c r="C709" s="16">
        <v>43.625500000000002</v>
      </c>
      <c r="D709" s="14">
        <v>43674</v>
      </c>
      <c r="E709" s="15">
        <v>16</v>
      </c>
    </row>
    <row r="710" spans="1:8" x14ac:dyDescent="0.35">
      <c r="A710" s="14">
        <v>43674</v>
      </c>
      <c r="B710" s="15">
        <v>17</v>
      </c>
      <c r="C710" s="16">
        <v>44.943800000000003</v>
      </c>
      <c r="D710" s="14">
        <v>43674</v>
      </c>
      <c r="E710" s="15">
        <v>17</v>
      </c>
    </row>
    <row r="711" spans="1:8" x14ac:dyDescent="0.35">
      <c r="A711" s="14">
        <v>43674</v>
      </c>
      <c r="B711" s="15">
        <v>18</v>
      </c>
      <c r="C711" s="16">
        <v>50.909799999999997</v>
      </c>
      <c r="D711" s="14">
        <v>43674</v>
      </c>
      <c r="E711" s="15">
        <v>18</v>
      </c>
    </row>
    <row r="712" spans="1:8" x14ac:dyDescent="0.35">
      <c r="A712" s="14">
        <v>43674</v>
      </c>
      <c r="B712" s="15">
        <v>19</v>
      </c>
      <c r="C712" s="16">
        <v>63.771500000000003</v>
      </c>
      <c r="D712" s="14">
        <v>43674</v>
      </c>
      <c r="E712" s="15">
        <v>19</v>
      </c>
    </row>
    <row r="713" spans="1:8" x14ac:dyDescent="0.35">
      <c r="A713" s="14">
        <v>43674</v>
      </c>
      <c r="B713" s="15">
        <v>20</v>
      </c>
      <c r="C713" s="16">
        <v>87.067099999999996</v>
      </c>
      <c r="D713" s="14">
        <v>43674</v>
      </c>
      <c r="E713" s="15">
        <v>20</v>
      </c>
    </row>
    <row r="714" spans="1:8" x14ac:dyDescent="0.35">
      <c r="A714" s="14">
        <v>43674</v>
      </c>
      <c r="B714" s="15">
        <v>21</v>
      </c>
      <c r="C714" s="16">
        <v>59.013599999999997</v>
      </c>
      <c r="D714" s="14">
        <v>43674</v>
      </c>
      <c r="E714" s="15">
        <v>21</v>
      </c>
    </row>
    <row r="715" spans="1:8" x14ac:dyDescent="0.35">
      <c r="A715" s="14">
        <v>43675</v>
      </c>
      <c r="B715" s="15">
        <v>14</v>
      </c>
      <c r="C715" s="16">
        <v>42.293900000000001</v>
      </c>
      <c r="D715" s="14">
        <v>43675</v>
      </c>
      <c r="E715" s="15">
        <v>14</v>
      </c>
      <c r="F715" s="13">
        <f>MAX(AVERAGE(C715:C718),AVERAGE(C716:C719),AVERAGE(C717:C720),AVERAGE(C718:C721),AVERAGE(C719:C722))</f>
        <v>72.416124999999994</v>
      </c>
      <c r="G715" s="13">
        <f>MAX(AVERAGE(C715:C717),AVERAGE(C716:C718),AVERAGE(C717:C719),AVERAGE(C718:C720),AVERAGE(C719:C721),AVERAGE(C720:C722))</f>
        <v>77.011833333333328</v>
      </c>
      <c r="H715" s="13">
        <f>MAX(AVERAGE(C715:C716),AVERAGE(C716:C717),AVERAGE(C717:C718),AVERAGE(C718:C719),AVERAGE(C719:C720),AVERAGE(C720:C721),AVERAGE(C721:C722))</f>
        <v>85.009249999999994</v>
      </c>
    </row>
    <row r="716" spans="1:8" x14ac:dyDescent="0.35">
      <c r="A716" s="14">
        <v>43675</v>
      </c>
      <c r="B716" s="15">
        <v>15</v>
      </c>
      <c r="C716" s="16">
        <v>45.921700000000001</v>
      </c>
      <c r="D716" s="14">
        <v>43675</v>
      </c>
      <c r="E716" s="15">
        <v>15</v>
      </c>
    </row>
    <row r="717" spans="1:8" x14ac:dyDescent="0.35">
      <c r="A717" s="14">
        <v>43675</v>
      </c>
      <c r="B717" s="15">
        <v>16</v>
      </c>
      <c r="C717" s="16">
        <v>55.314900000000002</v>
      </c>
      <c r="D717" s="14">
        <v>43675</v>
      </c>
      <c r="E717" s="15">
        <v>16</v>
      </c>
    </row>
    <row r="718" spans="1:8" x14ac:dyDescent="0.35">
      <c r="A718" s="14">
        <v>43675</v>
      </c>
      <c r="B718" s="15">
        <v>17</v>
      </c>
      <c r="C718" s="16">
        <v>55.706699999999998</v>
      </c>
      <c r="D718" s="14">
        <v>43675</v>
      </c>
      <c r="E718" s="15">
        <v>17</v>
      </c>
    </row>
    <row r="719" spans="1:8" x14ac:dyDescent="0.35">
      <c r="A719" s="14">
        <v>43675</v>
      </c>
      <c r="B719" s="15">
        <v>18</v>
      </c>
      <c r="C719" s="16">
        <v>58.628999999999998</v>
      </c>
      <c r="D719" s="14">
        <v>43675</v>
      </c>
      <c r="E719" s="15">
        <v>18</v>
      </c>
    </row>
    <row r="720" spans="1:8" x14ac:dyDescent="0.35">
      <c r="A720" s="14">
        <v>43675</v>
      </c>
      <c r="B720" s="15">
        <v>19</v>
      </c>
      <c r="C720" s="16">
        <v>69.798199999999994</v>
      </c>
      <c r="D720" s="14">
        <v>43675</v>
      </c>
      <c r="E720" s="15">
        <v>19</v>
      </c>
    </row>
    <row r="721" spans="1:8" x14ac:dyDescent="0.35">
      <c r="A721" s="14">
        <v>43675</v>
      </c>
      <c r="B721" s="15">
        <v>20</v>
      </c>
      <c r="C721" s="16">
        <v>100.22029999999999</v>
      </c>
      <c r="D721" s="14">
        <v>43675</v>
      </c>
      <c r="E721" s="15">
        <v>20</v>
      </c>
    </row>
    <row r="722" spans="1:8" x14ac:dyDescent="0.35">
      <c r="A722" s="14">
        <v>43675</v>
      </c>
      <c r="B722" s="15">
        <v>21</v>
      </c>
      <c r="C722" s="16">
        <v>61.017000000000003</v>
      </c>
      <c r="D722" s="14">
        <v>43675</v>
      </c>
      <c r="E722" s="15">
        <v>21</v>
      </c>
    </row>
    <row r="723" spans="1:8" x14ac:dyDescent="0.35">
      <c r="A723" s="14">
        <v>43676</v>
      </c>
      <c r="B723" s="15">
        <v>14</v>
      </c>
      <c r="C723" s="16">
        <v>47.474800000000002</v>
      </c>
      <c r="D723" s="14">
        <v>43676</v>
      </c>
      <c r="E723" s="15">
        <v>14</v>
      </c>
      <c r="F723" s="13">
        <f>MAX(AVERAGE(C723:C726),AVERAGE(C724:C727),AVERAGE(C725:C728),AVERAGE(C726:C729),AVERAGE(C727:C730))</f>
        <v>62.812550000000002</v>
      </c>
      <c r="G723" s="13">
        <f>MAX(AVERAGE(C723:C725),AVERAGE(C724:C726),AVERAGE(C725:C727),AVERAGE(C726:C728),AVERAGE(C727:C729),AVERAGE(C728:C730))</f>
        <v>64.444500000000005</v>
      </c>
      <c r="H723" s="13">
        <f>MAX(AVERAGE(C723:C724),AVERAGE(C724:C725),AVERAGE(C725:C726),AVERAGE(C726:C727),AVERAGE(C727:C728),AVERAGE(C728:C729),AVERAGE(C729:C730))</f>
        <v>67.922899999999998</v>
      </c>
    </row>
    <row r="724" spans="1:8" x14ac:dyDescent="0.35">
      <c r="A724" s="14">
        <v>43676</v>
      </c>
      <c r="B724" s="15">
        <v>15</v>
      </c>
      <c r="C724" s="16">
        <v>50.189</v>
      </c>
      <c r="D724" s="14">
        <v>43676</v>
      </c>
      <c r="E724" s="15">
        <v>15</v>
      </c>
    </row>
    <row r="725" spans="1:8" x14ac:dyDescent="0.35">
      <c r="A725" s="14">
        <v>43676</v>
      </c>
      <c r="B725" s="15">
        <v>16</v>
      </c>
      <c r="C725" s="16">
        <v>47.434699999999999</v>
      </c>
      <c r="D725" s="14">
        <v>43676</v>
      </c>
      <c r="E725" s="15">
        <v>16</v>
      </c>
    </row>
    <row r="726" spans="1:8" x14ac:dyDescent="0.35">
      <c r="A726" s="14">
        <v>43676</v>
      </c>
      <c r="B726" s="15">
        <v>17</v>
      </c>
      <c r="C726" s="16">
        <v>57.916699999999999</v>
      </c>
      <c r="D726" s="14">
        <v>43676</v>
      </c>
      <c r="E726" s="15">
        <v>17</v>
      </c>
    </row>
    <row r="727" spans="1:8" x14ac:dyDescent="0.35">
      <c r="A727" s="14">
        <v>43676</v>
      </c>
      <c r="B727" s="15">
        <v>18</v>
      </c>
      <c r="C727" s="16">
        <v>57.487699999999997</v>
      </c>
      <c r="D727" s="14">
        <v>43676</v>
      </c>
      <c r="E727" s="15">
        <v>18</v>
      </c>
    </row>
    <row r="728" spans="1:8" x14ac:dyDescent="0.35">
      <c r="A728" s="14">
        <v>43676</v>
      </c>
      <c r="B728" s="15">
        <v>19</v>
      </c>
      <c r="C728" s="16">
        <v>64.287800000000004</v>
      </c>
      <c r="D728" s="14">
        <v>43676</v>
      </c>
      <c r="E728" s="15">
        <v>19</v>
      </c>
    </row>
    <row r="729" spans="1:8" x14ac:dyDescent="0.35">
      <c r="A729" s="14">
        <v>43676</v>
      </c>
      <c r="B729" s="15">
        <v>20</v>
      </c>
      <c r="C729" s="16">
        <v>71.558000000000007</v>
      </c>
      <c r="D729" s="14">
        <v>43676</v>
      </c>
      <c r="E729" s="15">
        <v>20</v>
      </c>
    </row>
    <row r="730" spans="1:8" x14ac:dyDescent="0.35">
      <c r="A730" s="14">
        <v>43676</v>
      </c>
      <c r="B730" s="15">
        <v>21</v>
      </c>
      <c r="C730" s="16">
        <v>56.0212</v>
      </c>
      <c r="D730" s="14">
        <v>43676</v>
      </c>
      <c r="E730" s="15">
        <v>21</v>
      </c>
    </row>
    <row r="731" spans="1:8" x14ac:dyDescent="0.35">
      <c r="A731" s="14">
        <v>43677</v>
      </c>
      <c r="B731" s="15">
        <v>14</v>
      </c>
      <c r="C731" s="16">
        <v>44.981999999999999</v>
      </c>
      <c r="D731" s="14">
        <v>43677</v>
      </c>
      <c r="E731" s="15">
        <v>14</v>
      </c>
      <c r="F731" s="13">
        <f>MAX(AVERAGE(C731:C734),AVERAGE(C732:C735),AVERAGE(C733:C736),AVERAGE(C734:C737),AVERAGE(C735:C738))</f>
        <v>61.623349999999995</v>
      </c>
      <c r="G731" s="13">
        <f>MAX(AVERAGE(C731:C733),AVERAGE(C732:C734),AVERAGE(C733:C735),AVERAGE(C734:C736),AVERAGE(C735:C737),AVERAGE(C736:C738))</f>
        <v>63.101666666666659</v>
      </c>
      <c r="H731" s="13">
        <f>MAX(AVERAGE(C731:C732),AVERAGE(C732:C733),AVERAGE(C733:C734),AVERAGE(C734:C735),AVERAGE(C735:C736),AVERAGE(C736:C737),AVERAGE(C737:C738))</f>
        <v>66.268149999999991</v>
      </c>
    </row>
    <row r="732" spans="1:8" x14ac:dyDescent="0.35">
      <c r="A732" s="14">
        <v>43677</v>
      </c>
      <c r="B732" s="15">
        <v>15</v>
      </c>
      <c r="C732" s="16">
        <v>60.0685</v>
      </c>
      <c r="D732" s="14">
        <v>43677</v>
      </c>
      <c r="E732" s="15">
        <v>15</v>
      </c>
    </row>
    <row r="733" spans="1:8" x14ac:dyDescent="0.35">
      <c r="A733" s="14">
        <v>43677</v>
      </c>
      <c r="B733" s="15">
        <v>16</v>
      </c>
      <c r="C733" s="16">
        <v>54.583300000000001</v>
      </c>
      <c r="D733" s="14">
        <v>43677</v>
      </c>
      <c r="E733" s="15">
        <v>16</v>
      </c>
      <c r="H733" s="13"/>
    </row>
    <row r="734" spans="1:8" x14ac:dyDescent="0.35">
      <c r="A734" s="14">
        <v>43677</v>
      </c>
      <c r="B734" s="15">
        <v>17</v>
      </c>
      <c r="C734" s="16">
        <v>57.341799999999999</v>
      </c>
      <c r="D734" s="14">
        <v>43677</v>
      </c>
      <c r="E734" s="15">
        <v>17</v>
      </c>
    </row>
    <row r="735" spans="1:8" x14ac:dyDescent="0.35">
      <c r="A735" s="14">
        <v>43677</v>
      </c>
      <c r="B735" s="15">
        <v>18</v>
      </c>
      <c r="C735" s="16">
        <v>56.615299999999998</v>
      </c>
      <c r="D735" s="14">
        <v>43677</v>
      </c>
      <c r="E735" s="15">
        <v>18</v>
      </c>
    </row>
    <row r="736" spans="1:8" x14ac:dyDescent="0.35">
      <c r="A736" s="14">
        <v>43677</v>
      </c>
      <c r="B736" s="15">
        <v>19</v>
      </c>
      <c r="C736" s="16">
        <v>57.191299999999998</v>
      </c>
      <c r="D736" s="14">
        <v>43677</v>
      </c>
      <c r="E736" s="15">
        <v>19</v>
      </c>
    </row>
    <row r="737" spans="1:8" x14ac:dyDescent="0.35">
      <c r="A737" s="14">
        <v>43677</v>
      </c>
      <c r="B737" s="15">
        <v>20</v>
      </c>
      <c r="C737" s="16">
        <v>75.344999999999999</v>
      </c>
      <c r="D737" s="14">
        <v>43677</v>
      </c>
      <c r="E737" s="15">
        <v>20</v>
      </c>
    </row>
    <row r="738" spans="1:8" x14ac:dyDescent="0.35">
      <c r="A738" s="14">
        <v>43677</v>
      </c>
      <c r="B738" s="15">
        <v>21</v>
      </c>
      <c r="C738" s="16">
        <v>56.768700000000003</v>
      </c>
      <c r="D738" s="14">
        <v>43677</v>
      </c>
      <c r="E738" s="15">
        <v>21</v>
      </c>
    </row>
    <row r="739" spans="1:8" x14ac:dyDescent="0.35">
      <c r="A739" s="14">
        <v>43678</v>
      </c>
      <c r="B739" s="15">
        <v>14</v>
      </c>
      <c r="C739" s="16">
        <v>33.159700000000001</v>
      </c>
      <c r="D739" s="14">
        <v>43678</v>
      </c>
      <c r="E739" s="15">
        <v>14</v>
      </c>
      <c r="F739" s="13">
        <f>MAX(AVERAGE(C739:C742),AVERAGE(C740:C743),AVERAGE(C741:C744),AVERAGE(C742:C745),AVERAGE(C743:C746))</f>
        <v>54.019800000000004</v>
      </c>
      <c r="G739" s="13">
        <f>MAX(AVERAGE(C739:C741),AVERAGE(C740:C742),AVERAGE(C741:C743),AVERAGE(C742:C744),AVERAGE(C743:C745),AVERAGE(C744:C746))</f>
        <v>55.928333333333342</v>
      </c>
      <c r="H739" s="13">
        <f>MAX(AVERAGE(C739:C740),AVERAGE(C740:C741),AVERAGE(C741:C742),AVERAGE(C742:C743),AVERAGE(C743:C744),AVERAGE(C744:C745),AVERAGE(C745:C746))</f>
        <v>57.708300000000008</v>
      </c>
    </row>
    <row r="740" spans="1:8" x14ac:dyDescent="0.35">
      <c r="A740" s="14">
        <v>43678</v>
      </c>
      <c r="B740" s="15">
        <v>15</v>
      </c>
      <c r="C740" s="16">
        <v>32.101700000000001</v>
      </c>
      <c r="D740" s="14">
        <v>43678</v>
      </c>
      <c r="E740" s="15">
        <v>15</v>
      </c>
    </row>
    <row r="741" spans="1:8" x14ac:dyDescent="0.35">
      <c r="A741" s="14">
        <v>43678</v>
      </c>
      <c r="B741" s="15">
        <v>16</v>
      </c>
      <c r="C741" s="16">
        <v>37.4846</v>
      </c>
      <c r="D741" s="14">
        <v>43678</v>
      </c>
      <c r="E741" s="15">
        <v>16</v>
      </c>
    </row>
    <row r="742" spans="1:8" x14ac:dyDescent="0.35">
      <c r="A742" s="14">
        <v>43678</v>
      </c>
      <c r="B742" s="15">
        <v>17</v>
      </c>
      <c r="C742" s="16">
        <v>42.044199999999996</v>
      </c>
      <c r="D742" s="14">
        <v>43678</v>
      </c>
      <c r="E742" s="15">
        <v>17</v>
      </c>
    </row>
    <row r="743" spans="1:8" x14ac:dyDescent="0.35">
      <c r="A743" s="14">
        <v>43678</v>
      </c>
      <c r="B743" s="15">
        <v>18</v>
      </c>
      <c r="C743" s="16">
        <v>52.368400000000001</v>
      </c>
      <c r="D743" s="14">
        <v>43678</v>
      </c>
      <c r="E743" s="15">
        <v>18</v>
      </c>
      <c r="H743" s="13"/>
    </row>
    <row r="744" spans="1:8" x14ac:dyDescent="0.35">
      <c r="A744" s="14">
        <v>43678</v>
      </c>
      <c r="B744" s="15">
        <v>19</v>
      </c>
      <c r="C744" s="16">
        <v>50.692500000000003</v>
      </c>
      <c r="D744" s="14">
        <v>43678</v>
      </c>
      <c r="E744" s="15">
        <v>19</v>
      </c>
    </row>
    <row r="745" spans="1:8" x14ac:dyDescent="0.35">
      <c r="A745" s="14">
        <v>43678</v>
      </c>
      <c r="B745" s="15">
        <v>20</v>
      </c>
      <c r="C745" s="16">
        <v>64.724100000000007</v>
      </c>
      <c r="D745" s="14">
        <v>43678</v>
      </c>
      <c r="E745" s="15">
        <v>20</v>
      </c>
    </row>
    <row r="746" spans="1:8" x14ac:dyDescent="0.35">
      <c r="A746" s="14">
        <v>43678</v>
      </c>
      <c r="B746" s="15">
        <v>21</v>
      </c>
      <c r="C746" s="16">
        <v>48.294199999999996</v>
      </c>
      <c r="D746" s="14">
        <v>43678</v>
      </c>
      <c r="E746" s="15">
        <v>21</v>
      </c>
    </row>
    <row r="747" spans="1:8" x14ac:dyDescent="0.35">
      <c r="A747" s="14">
        <v>43679</v>
      </c>
      <c r="B747" s="15">
        <v>14</v>
      </c>
      <c r="C747" s="16">
        <v>39</v>
      </c>
      <c r="D747" s="14">
        <v>43679</v>
      </c>
      <c r="E747" s="15">
        <v>14</v>
      </c>
      <c r="F747" s="13">
        <f>MAX(AVERAGE(C747:C750),AVERAGE(C748:C751),AVERAGE(C749:C752),AVERAGE(C750:C753),AVERAGE(C751:C754))</f>
        <v>59.815925000000007</v>
      </c>
      <c r="G747" s="13">
        <f>MAX(AVERAGE(C747:C749),AVERAGE(C748:C750),AVERAGE(C749:C751),AVERAGE(C750:C752),AVERAGE(C751:C753),AVERAGE(C752:C754))</f>
        <v>61.518166666666673</v>
      </c>
      <c r="H747" s="13">
        <f>MAX(AVERAGE(C747:C748),AVERAGE(C748:C749),AVERAGE(C749:C750),AVERAGE(C750:C751),AVERAGE(C751:C752),AVERAGE(C752:C753),AVERAGE(C753:C754))</f>
        <v>64.011949999999999</v>
      </c>
    </row>
    <row r="748" spans="1:8" x14ac:dyDescent="0.35">
      <c r="A748" s="14">
        <v>43679</v>
      </c>
      <c r="B748" s="15">
        <v>15</v>
      </c>
      <c r="C748" s="16">
        <v>42.343000000000004</v>
      </c>
      <c r="D748" s="14">
        <v>43679</v>
      </c>
      <c r="E748" s="15">
        <v>15</v>
      </c>
    </row>
    <row r="749" spans="1:8" x14ac:dyDescent="0.35">
      <c r="A749" s="14">
        <v>43679</v>
      </c>
      <c r="B749" s="15">
        <v>16</v>
      </c>
      <c r="C749" s="16">
        <v>47.828600000000002</v>
      </c>
      <c r="D749" s="14">
        <v>43679</v>
      </c>
      <c r="E749" s="15">
        <v>16</v>
      </c>
    </row>
    <row r="750" spans="1:8" x14ac:dyDescent="0.35">
      <c r="A750" s="14">
        <v>43679</v>
      </c>
      <c r="B750" s="15">
        <v>17</v>
      </c>
      <c r="C750" s="16">
        <v>54.709200000000003</v>
      </c>
      <c r="D750" s="14">
        <v>43679</v>
      </c>
      <c r="E750" s="15">
        <v>17</v>
      </c>
    </row>
    <row r="751" spans="1:8" x14ac:dyDescent="0.35">
      <c r="A751" s="14">
        <v>43679</v>
      </c>
      <c r="B751" s="15">
        <v>18</v>
      </c>
      <c r="C751" s="16">
        <v>56.5306</v>
      </c>
      <c r="D751" s="14">
        <v>43679</v>
      </c>
      <c r="E751" s="15">
        <v>18</v>
      </c>
    </row>
    <row r="752" spans="1:8" x14ac:dyDescent="0.35">
      <c r="A752" s="14">
        <v>43679</v>
      </c>
      <c r="B752" s="15">
        <v>19</v>
      </c>
      <c r="C752" s="16">
        <v>56.883099999999999</v>
      </c>
      <c r="D752" s="14">
        <v>43679</v>
      </c>
      <c r="E752" s="15">
        <v>19</v>
      </c>
    </row>
    <row r="753" spans="1:8" x14ac:dyDescent="0.35">
      <c r="A753" s="14">
        <v>43679</v>
      </c>
      <c r="B753" s="15">
        <v>20</v>
      </c>
      <c r="C753" s="16">
        <v>71.140799999999999</v>
      </c>
      <c r="D753" s="14">
        <v>43679</v>
      </c>
      <c r="E753" s="15">
        <v>20</v>
      </c>
      <c r="H753" s="13"/>
    </row>
    <row r="754" spans="1:8" x14ac:dyDescent="0.35">
      <c r="A754" s="14">
        <v>43679</v>
      </c>
      <c r="B754" s="15">
        <v>21</v>
      </c>
      <c r="C754" s="16">
        <v>54.652000000000001</v>
      </c>
      <c r="D754" s="14">
        <v>43679</v>
      </c>
      <c r="E754" s="15">
        <v>21</v>
      </c>
    </row>
    <row r="755" spans="1:8" x14ac:dyDescent="0.35">
      <c r="A755" s="14">
        <v>43680</v>
      </c>
      <c r="B755" s="15">
        <v>14</v>
      </c>
      <c r="C755" s="16">
        <v>31.416499999999999</v>
      </c>
      <c r="D755" s="14">
        <v>43680</v>
      </c>
      <c r="E755" s="15">
        <v>14</v>
      </c>
      <c r="F755" s="13">
        <f>MAX(AVERAGE(C755:C758),AVERAGE(C756:C759),AVERAGE(C757:C760),AVERAGE(C758:C761),AVERAGE(C759:C762))</f>
        <v>53.517799999999994</v>
      </c>
      <c r="G755" s="13">
        <f>MAX(AVERAGE(C755:C757),AVERAGE(C756:C758),AVERAGE(C757:C759),AVERAGE(C758:C760),AVERAGE(C759:C761),AVERAGE(C760:C762))</f>
        <v>56.201333333333331</v>
      </c>
      <c r="H755" s="13">
        <f>MAX(AVERAGE(C755:C756),AVERAGE(C756:C757),AVERAGE(C757:C758),AVERAGE(C758:C759),AVERAGE(C759:C760),AVERAGE(C760:C761),AVERAGE(C761:C762))</f>
        <v>60.410499999999999</v>
      </c>
    </row>
    <row r="756" spans="1:8" x14ac:dyDescent="0.35">
      <c r="A756" s="14">
        <v>43680</v>
      </c>
      <c r="B756" s="15">
        <v>15</v>
      </c>
      <c r="C756" s="16">
        <v>38.3827</v>
      </c>
      <c r="D756" s="14">
        <v>43680</v>
      </c>
      <c r="E756" s="15">
        <v>15</v>
      </c>
    </row>
    <row r="757" spans="1:8" x14ac:dyDescent="0.35">
      <c r="A757" s="14">
        <v>43680</v>
      </c>
      <c r="B757" s="15">
        <v>16</v>
      </c>
      <c r="C757" s="16">
        <v>40.688499999999998</v>
      </c>
      <c r="D757" s="14">
        <v>43680</v>
      </c>
      <c r="E757" s="15">
        <v>16</v>
      </c>
    </row>
    <row r="758" spans="1:8" x14ac:dyDescent="0.35">
      <c r="A758" s="14">
        <v>43680</v>
      </c>
      <c r="B758" s="15">
        <v>17</v>
      </c>
      <c r="C758" s="16">
        <v>42.072200000000002</v>
      </c>
      <c r="D758" s="14">
        <v>43680</v>
      </c>
      <c r="E758" s="15">
        <v>17</v>
      </c>
    </row>
    <row r="759" spans="1:8" x14ac:dyDescent="0.35">
      <c r="A759" s="14">
        <v>43680</v>
      </c>
      <c r="B759" s="15">
        <v>18</v>
      </c>
      <c r="C759" s="16">
        <v>45.467199999999998</v>
      </c>
      <c r="D759" s="14">
        <v>43680</v>
      </c>
      <c r="E759" s="15">
        <v>18</v>
      </c>
    </row>
    <row r="760" spans="1:8" x14ac:dyDescent="0.35">
      <c r="A760" s="14">
        <v>43680</v>
      </c>
      <c r="B760" s="15">
        <v>19</v>
      </c>
      <c r="C760" s="16">
        <v>55.167900000000003</v>
      </c>
      <c r="D760" s="14">
        <v>43680</v>
      </c>
      <c r="E760" s="15">
        <v>19</v>
      </c>
    </row>
    <row r="761" spans="1:8" x14ac:dyDescent="0.35">
      <c r="A761" s="14">
        <v>43680</v>
      </c>
      <c r="B761" s="15">
        <v>20</v>
      </c>
      <c r="C761" s="16">
        <v>65.653099999999995</v>
      </c>
      <c r="D761" s="14">
        <v>43680</v>
      </c>
      <c r="E761" s="15">
        <v>20</v>
      </c>
    </row>
    <row r="762" spans="1:8" x14ac:dyDescent="0.35">
      <c r="A762" s="14">
        <v>43680</v>
      </c>
      <c r="B762" s="15">
        <v>21</v>
      </c>
      <c r="C762" s="16">
        <v>47.783000000000001</v>
      </c>
      <c r="D762" s="14">
        <v>43680</v>
      </c>
      <c r="E762" s="15">
        <v>21</v>
      </c>
    </row>
    <row r="763" spans="1:8" x14ac:dyDescent="0.35">
      <c r="A763" s="14">
        <v>43681</v>
      </c>
      <c r="B763" s="15">
        <v>14</v>
      </c>
      <c r="C763" s="16">
        <v>32.946599999999997</v>
      </c>
      <c r="D763" s="14">
        <v>43681</v>
      </c>
      <c r="E763" s="15">
        <v>14</v>
      </c>
      <c r="F763" s="13">
        <f>MAX(AVERAGE(C763:C766),AVERAGE(C764:C767),AVERAGE(C765:C768),AVERAGE(C766:C769),AVERAGE(C767:C770))</f>
        <v>59.600899999999996</v>
      </c>
      <c r="G763" s="13">
        <f>MAX(AVERAGE(C763:C765),AVERAGE(C764:C766),AVERAGE(C765:C767),AVERAGE(C766:C768),AVERAGE(C767:C769),AVERAGE(C768:C770))</f>
        <v>63.761733333333346</v>
      </c>
      <c r="H763" s="13">
        <f>MAX(AVERAGE(C763:C764),AVERAGE(C764:C765),AVERAGE(C765:C766),AVERAGE(C766:C767),AVERAGE(C767:C768),AVERAGE(C768:C769),AVERAGE(C769:C770))</f>
        <v>68.36330000000001</v>
      </c>
    </row>
    <row r="764" spans="1:8" x14ac:dyDescent="0.35">
      <c r="A764" s="14">
        <v>43681</v>
      </c>
      <c r="B764" s="15">
        <v>15</v>
      </c>
      <c r="C764" s="16">
        <v>35.417499999999997</v>
      </c>
      <c r="D764" s="14">
        <v>43681</v>
      </c>
      <c r="E764" s="15">
        <v>15</v>
      </c>
    </row>
    <row r="765" spans="1:8" x14ac:dyDescent="0.35">
      <c r="A765" s="14">
        <v>43681</v>
      </c>
      <c r="B765" s="15">
        <v>16</v>
      </c>
      <c r="C765" s="16">
        <v>38.768300000000004</v>
      </c>
      <c r="D765" s="14">
        <v>43681</v>
      </c>
      <c r="E765" s="15">
        <v>16</v>
      </c>
    </row>
    <row r="766" spans="1:8" x14ac:dyDescent="0.35">
      <c r="A766" s="14">
        <v>43681</v>
      </c>
      <c r="B766" s="15">
        <v>17</v>
      </c>
      <c r="C766" s="16">
        <v>41.64</v>
      </c>
      <c r="D766" s="14">
        <v>43681</v>
      </c>
      <c r="E766" s="15">
        <v>17</v>
      </c>
    </row>
    <row r="767" spans="1:8" x14ac:dyDescent="0.35">
      <c r="A767" s="14">
        <v>43681</v>
      </c>
      <c r="B767" s="15">
        <v>18</v>
      </c>
      <c r="C767" s="16">
        <v>47.118400000000001</v>
      </c>
      <c r="D767" s="14">
        <v>43681</v>
      </c>
      <c r="E767" s="15">
        <v>18</v>
      </c>
    </row>
    <row r="768" spans="1:8" x14ac:dyDescent="0.35">
      <c r="A768" s="14">
        <v>43681</v>
      </c>
      <c r="B768" s="15">
        <v>19</v>
      </c>
      <c r="C768" s="16">
        <v>59.8078</v>
      </c>
      <c r="D768" s="14">
        <v>43681</v>
      </c>
      <c r="E768" s="15">
        <v>19</v>
      </c>
    </row>
    <row r="769" spans="1:8" x14ac:dyDescent="0.35">
      <c r="A769" s="14">
        <v>43681</v>
      </c>
      <c r="B769" s="15">
        <v>20</v>
      </c>
      <c r="C769" s="16">
        <v>76.918800000000005</v>
      </c>
      <c r="D769" s="14">
        <v>43681</v>
      </c>
      <c r="E769" s="15">
        <v>20</v>
      </c>
    </row>
    <row r="770" spans="1:8" x14ac:dyDescent="0.35">
      <c r="A770" s="14">
        <v>43681</v>
      </c>
      <c r="B770" s="15">
        <v>21</v>
      </c>
      <c r="C770" s="16">
        <v>54.558599999999998</v>
      </c>
      <c r="D770" s="14">
        <v>43681</v>
      </c>
      <c r="E770" s="15">
        <v>21</v>
      </c>
    </row>
    <row r="771" spans="1:8" x14ac:dyDescent="0.35">
      <c r="A771" s="14">
        <v>43682</v>
      </c>
      <c r="B771" s="15">
        <v>14</v>
      </c>
      <c r="C771" s="16">
        <v>44.945700000000002</v>
      </c>
      <c r="D771" s="14">
        <v>43682</v>
      </c>
      <c r="E771" s="15">
        <v>14</v>
      </c>
      <c r="F771" s="13">
        <f>MAX(AVERAGE(C771:C774),AVERAGE(C772:C775),AVERAGE(C773:C776),AVERAGE(C774:C777),AVERAGE(C775:C778))</f>
        <v>82.284050000000008</v>
      </c>
      <c r="G771" s="13">
        <f>MAX(AVERAGE(C771:C773),AVERAGE(C772:C774),AVERAGE(C773:C775),AVERAGE(C774:C776),AVERAGE(C775:C777),AVERAGE(C776:C778))</f>
        <v>87.858933333333326</v>
      </c>
      <c r="H771" s="13">
        <f>MAX(AVERAGE(C771:C772),AVERAGE(C772:C773),AVERAGE(C773:C774),AVERAGE(C774:C775),AVERAGE(C775:C776),AVERAGE(C776:C777),AVERAGE(C777:C778))</f>
        <v>98.604349999999997</v>
      </c>
    </row>
    <row r="772" spans="1:8" x14ac:dyDescent="0.35">
      <c r="A772" s="14">
        <v>43682</v>
      </c>
      <c r="B772" s="15">
        <v>15</v>
      </c>
      <c r="C772" s="16">
        <v>52.372799999999998</v>
      </c>
      <c r="D772" s="14">
        <v>43682</v>
      </c>
      <c r="E772" s="15">
        <v>15</v>
      </c>
    </row>
    <row r="773" spans="1:8" x14ac:dyDescent="0.35">
      <c r="A773" s="14">
        <v>43682</v>
      </c>
      <c r="B773" s="15">
        <v>16</v>
      </c>
      <c r="C773" s="16">
        <v>55.7393</v>
      </c>
      <c r="D773" s="14">
        <v>43682</v>
      </c>
      <c r="E773" s="15">
        <v>16</v>
      </c>
    </row>
    <row r="774" spans="1:8" x14ac:dyDescent="0.35">
      <c r="A774" s="14">
        <v>43682</v>
      </c>
      <c r="B774" s="15">
        <v>17</v>
      </c>
      <c r="C774" s="16">
        <v>60.2819</v>
      </c>
      <c r="D774" s="14">
        <v>43682</v>
      </c>
      <c r="E774" s="15">
        <v>17</v>
      </c>
    </row>
    <row r="775" spans="1:8" x14ac:dyDescent="0.35">
      <c r="A775" s="14">
        <v>43682</v>
      </c>
      <c r="B775" s="15">
        <v>18</v>
      </c>
      <c r="C775" s="16">
        <v>65.559399999999997</v>
      </c>
      <c r="D775" s="14">
        <v>43682</v>
      </c>
      <c r="E775" s="15">
        <v>18</v>
      </c>
    </row>
    <row r="776" spans="1:8" x14ac:dyDescent="0.35">
      <c r="A776" s="14">
        <v>43682</v>
      </c>
      <c r="B776" s="15">
        <v>19</v>
      </c>
      <c r="C776" s="16">
        <v>87.7209</v>
      </c>
      <c r="D776" s="14">
        <v>43682</v>
      </c>
      <c r="E776" s="15">
        <v>19</v>
      </c>
    </row>
    <row r="777" spans="1:8" x14ac:dyDescent="0.35">
      <c r="A777" s="14">
        <v>43682</v>
      </c>
      <c r="B777" s="15">
        <v>20</v>
      </c>
      <c r="C777" s="16">
        <v>109.48779999999999</v>
      </c>
      <c r="D777" s="14">
        <v>43682</v>
      </c>
      <c r="E777" s="15">
        <v>20</v>
      </c>
    </row>
    <row r="778" spans="1:8" x14ac:dyDescent="0.35">
      <c r="A778" s="14">
        <v>43682</v>
      </c>
      <c r="B778" s="15">
        <v>21</v>
      </c>
      <c r="C778" s="16">
        <v>66.368099999999998</v>
      </c>
      <c r="D778" s="14">
        <v>43682</v>
      </c>
      <c r="E778" s="15">
        <v>21</v>
      </c>
    </row>
    <row r="779" spans="1:8" x14ac:dyDescent="0.35">
      <c r="A779" s="14">
        <v>43683</v>
      </c>
      <c r="B779" s="15">
        <v>14</v>
      </c>
      <c r="C779" s="16">
        <v>44.916899999999998</v>
      </c>
      <c r="D779" s="14">
        <v>43683</v>
      </c>
      <c r="E779" s="15">
        <v>14</v>
      </c>
      <c r="F779" s="13">
        <f>MAX(AVERAGE(C779:C782),AVERAGE(C780:C783),AVERAGE(C781:C784),AVERAGE(C782:C785),AVERAGE(C783:C786))</f>
        <v>76.005025000000003</v>
      </c>
      <c r="G779" s="13">
        <f>MAX(AVERAGE(C779:C781),AVERAGE(C780:C782),AVERAGE(C781:C783),AVERAGE(C782:C784),AVERAGE(C783:C785),AVERAGE(C784:C786))</f>
        <v>81.861366666666669</v>
      </c>
      <c r="H779" s="13">
        <f>MAX(AVERAGE(C779:C780),AVERAGE(C780:C781),AVERAGE(C781:C782),AVERAGE(C782:C783),AVERAGE(C783:C784),AVERAGE(C784:C785),AVERAGE(C785:C786))</f>
        <v>91.625550000000004</v>
      </c>
    </row>
    <row r="780" spans="1:8" x14ac:dyDescent="0.35">
      <c r="A780" s="14">
        <v>43683</v>
      </c>
      <c r="B780" s="15">
        <v>15</v>
      </c>
      <c r="C780" s="16">
        <v>48.316499999999998</v>
      </c>
      <c r="D780" s="14">
        <v>43683</v>
      </c>
      <c r="E780" s="15">
        <v>15</v>
      </c>
    </row>
    <row r="781" spans="1:8" x14ac:dyDescent="0.35">
      <c r="A781" s="14">
        <v>43683</v>
      </c>
      <c r="B781" s="15">
        <v>16</v>
      </c>
      <c r="C781" s="16">
        <v>53.988700000000001</v>
      </c>
      <c r="D781" s="14">
        <v>43683</v>
      </c>
      <c r="E781" s="15">
        <v>16</v>
      </c>
      <c r="H781" s="13"/>
    </row>
    <row r="782" spans="1:8" x14ac:dyDescent="0.35">
      <c r="A782" s="14">
        <v>43683</v>
      </c>
      <c r="B782" s="15">
        <v>17</v>
      </c>
      <c r="C782" s="16">
        <v>56.5336</v>
      </c>
      <c r="D782" s="14">
        <v>43683</v>
      </c>
      <c r="E782" s="15">
        <v>17</v>
      </c>
    </row>
    <row r="783" spans="1:8" x14ac:dyDescent="0.35">
      <c r="A783" s="14">
        <v>43683</v>
      </c>
      <c r="B783" s="15">
        <v>18</v>
      </c>
      <c r="C783" s="16">
        <v>62.332999999999998</v>
      </c>
      <c r="D783" s="14">
        <v>43683</v>
      </c>
      <c r="E783" s="15">
        <v>18</v>
      </c>
    </row>
    <row r="784" spans="1:8" x14ac:dyDescent="0.35">
      <c r="A784" s="14">
        <v>43683</v>
      </c>
      <c r="B784" s="15">
        <v>19</v>
      </c>
      <c r="C784" s="16">
        <v>79.633700000000005</v>
      </c>
      <c r="D784" s="14">
        <v>43683</v>
      </c>
      <c r="E784" s="15">
        <v>19</v>
      </c>
    </row>
    <row r="785" spans="1:8" x14ac:dyDescent="0.35">
      <c r="A785" s="14">
        <v>43683</v>
      </c>
      <c r="B785" s="15">
        <v>20</v>
      </c>
      <c r="C785" s="16">
        <v>103.6174</v>
      </c>
      <c r="D785" s="14">
        <v>43683</v>
      </c>
      <c r="E785" s="15">
        <v>20</v>
      </c>
    </row>
    <row r="786" spans="1:8" x14ac:dyDescent="0.35">
      <c r="A786" s="14">
        <v>43683</v>
      </c>
      <c r="B786" s="15">
        <v>21</v>
      </c>
      <c r="C786" s="16">
        <v>58.436</v>
      </c>
      <c r="D786" s="14">
        <v>43683</v>
      </c>
      <c r="E786" s="15">
        <v>21</v>
      </c>
    </row>
    <row r="787" spans="1:8" x14ac:dyDescent="0.35">
      <c r="A787" s="14">
        <v>43684</v>
      </c>
      <c r="B787" s="15">
        <v>14</v>
      </c>
      <c r="C787" s="16">
        <v>38.054699999999997</v>
      </c>
      <c r="D787" s="14">
        <v>43684</v>
      </c>
      <c r="E787" s="15">
        <v>14</v>
      </c>
      <c r="F787" s="13">
        <f>MAX(AVERAGE(C787:C790),AVERAGE(C788:C791),AVERAGE(C789:C792),AVERAGE(C790:C793),AVERAGE(C791:C794))</f>
        <v>57.698149999999998</v>
      </c>
      <c r="G787" s="13">
        <f>MAX(AVERAGE(C787:C789),AVERAGE(C788:C790),AVERAGE(C789:C791),AVERAGE(C790:C792),AVERAGE(C791:C793),AVERAGE(C792:C794))</f>
        <v>60.244066666666662</v>
      </c>
      <c r="H787" s="13">
        <f>MAX(AVERAGE(C787:C788),AVERAGE(C788:C789),AVERAGE(C789:C790),AVERAGE(C790:C791),AVERAGE(C791:C792),AVERAGE(C792:C793),AVERAGE(C793:C794))</f>
        <v>64.25215</v>
      </c>
    </row>
    <row r="788" spans="1:8" x14ac:dyDescent="0.35">
      <c r="A788" s="14">
        <v>43684</v>
      </c>
      <c r="B788" s="15">
        <v>15</v>
      </c>
      <c r="C788" s="16">
        <v>37.869900000000001</v>
      </c>
      <c r="D788" s="14">
        <v>43684</v>
      </c>
      <c r="E788" s="15">
        <v>15</v>
      </c>
    </row>
    <row r="789" spans="1:8" x14ac:dyDescent="0.35">
      <c r="A789" s="14">
        <v>43684</v>
      </c>
      <c r="B789" s="15">
        <v>16</v>
      </c>
      <c r="C789" s="16">
        <v>41.099400000000003</v>
      </c>
      <c r="D789" s="14">
        <v>43684</v>
      </c>
      <c r="E789" s="15">
        <v>16</v>
      </c>
    </row>
    <row r="790" spans="1:8" x14ac:dyDescent="0.35">
      <c r="A790" s="14">
        <v>43684</v>
      </c>
      <c r="B790" s="15">
        <v>17</v>
      </c>
      <c r="C790" s="16">
        <v>47.849299999999999</v>
      </c>
      <c r="D790" s="14">
        <v>43684</v>
      </c>
      <c r="E790" s="15">
        <v>17</v>
      </c>
    </row>
    <row r="791" spans="1:8" x14ac:dyDescent="0.35">
      <c r="A791" s="14">
        <v>43684</v>
      </c>
      <c r="B791" s="15">
        <v>18</v>
      </c>
      <c r="C791" s="16">
        <v>52.227899999999998</v>
      </c>
      <c r="D791" s="14">
        <v>43684</v>
      </c>
      <c r="E791" s="15">
        <v>18</v>
      </c>
      <c r="H791" s="13"/>
    </row>
    <row r="792" spans="1:8" x14ac:dyDescent="0.35">
      <c r="A792" s="14">
        <v>43684</v>
      </c>
      <c r="B792" s="15">
        <v>19</v>
      </c>
      <c r="C792" s="16">
        <v>57.235599999999998</v>
      </c>
      <c r="D792" s="14">
        <v>43684</v>
      </c>
      <c r="E792" s="15">
        <v>19</v>
      </c>
    </row>
    <row r="793" spans="1:8" x14ac:dyDescent="0.35">
      <c r="A793" s="14">
        <v>43684</v>
      </c>
      <c r="B793" s="15">
        <v>20</v>
      </c>
      <c r="C793" s="16">
        <v>71.268699999999995</v>
      </c>
      <c r="D793" s="14">
        <v>43684</v>
      </c>
      <c r="E793" s="15">
        <v>20</v>
      </c>
    </row>
    <row r="794" spans="1:8" x14ac:dyDescent="0.35">
      <c r="A794" s="14">
        <v>43684</v>
      </c>
      <c r="B794" s="15">
        <v>21</v>
      </c>
      <c r="C794" s="16">
        <v>50.060400000000001</v>
      </c>
      <c r="D794" s="14">
        <v>43684</v>
      </c>
      <c r="E794" s="15">
        <v>21</v>
      </c>
    </row>
    <row r="795" spans="1:8" x14ac:dyDescent="0.35">
      <c r="A795" s="14">
        <v>43685</v>
      </c>
      <c r="B795" s="15">
        <v>14</v>
      </c>
      <c r="C795" s="16">
        <v>30.444600000000001</v>
      </c>
      <c r="D795" s="14">
        <v>43685</v>
      </c>
      <c r="E795" s="15">
        <v>14</v>
      </c>
      <c r="F795" s="13">
        <f>MAX(AVERAGE(C795:C798),AVERAGE(C796:C799),AVERAGE(C797:C800),AVERAGE(C798:C801),AVERAGE(C799:C802))</f>
        <v>50.087425000000003</v>
      </c>
      <c r="G795" s="13">
        <f>MAX(AVERAGE(C795:C797),AVERAGE(C796:C798),AVERAGE(C797:C799),AVERAGE(C798:C800),AVERAGE(C799:C801),AVERAGE(C800:C802))</f>
        <v>52.050033333333339</v>
      </c>
      <c r="H795" s="13">
        <f>MAX(AVERAGE(C795:C796),AVERAGE(C796:C797),AVERAGE(C797:C798),AVERAGE(C798:C799),AVERAGE(C799:C800),AVERAGE(C800:C801),AVERAGE(C801:C802))</f>
        <v>54.1751</v>
      </c>
    </row>
    <row r="796" spans="1:8" x14ac:dyDescent="0.35">
      <c r="A796" s="14">
        <v>43685</v>
      </c>
      <c r="B796" s="15">
        <v>15</v>
      </c>
      <c r="C796" s="16">
        <v>31.154699999999998</v>
      </c>
      <c r="D796" s="14">
        <v>43685</v>
      </c>
      <c r="E796" s="15">
        <v>15</v>
      </c>
    </row>
    <row r="797" spans="1:8" x14ac:dyDescent="0.35">
      <c r="A797" s="14">
        <v>43685</v>
      </c>
      <c r="B797" s="15">
        <v>16</v>
      </c>
      <c r="C797" s="16">
        <v>35.2288</v>
      </c>
      <c r="D797" s="14">
        <v>43685</v>
      </c>
      <c r="E797" s="15">
        <v>16</v>
      </c>
    </row>
    <row r="798" spans="1:8" x14ac:dyDescent="0.35">
      <c r="A798" s="14">
        <v>43685</v>
      </c>
      <c r="B798" s="15">
        <v>17</v>
      </c>
      <c r="C798" s="16">
        <v>37.591799999999999</v>
      </c>
      <c r="D798" s="14">
        <v>43685</v>
      </c>
      <c r="E798" s="15">
        <v>17</v>
      </c>
    </row>
    <row r="799" spans="1:8" x14ac:dyDescent="0.35">
      <c r="A799" s="14">
        <v>43685</v>
      </c>
      <c r="B799" s="15">
        <v>18</v>
      </c>
      <c r="C799" s="16">
        <v>44.199599999999997</v>
      </c>
      <c r="D799" s="14">
        <v>43685</v>
      </c>
      <c r="E799" s="15">
        <v>18</v>
      </c>
    </row>
    <row r="800" spans="1:8" x14ac:dyDescent="0.35">
      <c r="A800" s="14">
        <v>43685</v>
      </c>
      <c r="B800" s="15">
        <v>19</v>
      </c>
      <c r="C800" s="16">
        <v>48.201300000000003</v>
      </c>
      <c r="D800" s="14">
        <v>43685</v>
      </c>
      <c r="E800" s="15">
        <v>19</v>
      </c>
    </row>
    <row r="801" spans="1:8" x14ac:dyDescent="0.35">
      <c r="A801" s="14">
        <v>43685</v>
      </c>
      <c r="B801" s="15">
        <v>20</v>
      </c>
      <c r="C801" s="16">
        <v>60.148899999999998</v>
      </c>
      <c r="D801" s="14">
        <v>43685</v>
      </c>
      <c r="E801" s="15">
        <v>20</v>
      </c>
      <c r="H801" s="13"/>
    </row>
    <row r="802" spans="1:8" x14ac:dyDescent="0.35">
      <c r="A802" s="14">
        <v>43685</v>
      </c>
      <c r="B802" s="15">
        <v>21</v>
      </c>
      <c r="C802" s="16">
        <v>47.799900000000001</v>
      </c>
      <c r="D802" s="14">
        <v>43685</v>
      </c>
      <c r="E802" s="15">
        <v>21</v>
      </c>
    </row>
    <row r="803" spans="1:8" x14ac:dyDescent="0.35">
      <c r="A803" s="14">
        <v>43686</v>
      </c>
      <c r="B803" s="15">
        <v>14</v>
      </c>
      <c r="C803" s="16">
        <v>30.2073</v>
      </c>
      <c r="D803" s="14">
        <v>43686</v>
      </c>
      <c r="E803" s="15">
        <v>14</v>
      </c>
      <c r="F803" s="13">
        <f>MAX(AVERAGE(C803:C806),AVERAGE(C804:C807),AVERAGE(C805:C808),AVERAGE(C806:C809),AVERAGE(C807:C810))</f>
        <v>43.811774999999997</v>
      </c>
      <c r="G803" s="13">
        <f>MAX(AVERAGE(C803:C805),AVERAGE(C804:C806),AVERAGE(C805:C807),AVERAGE(C806:C808),AVERAGE(C807:C809),AVERAGE(C808:C810))</f>
        <v>46.421099999999996</v>
      </c>
      <c r="H803" s="13">
        <f>MAX(AVERAGE(C803:C804),AVERAGE(C804:C805),AVERAGE(C805:C806),AVERAGE(C806:C807),AVERAGE(C807:C808),AVERAGE(C808:C809),AVERAGE(C809:C810))</f>
        <v>47.758300000000006</v>
      </c>
    </row>
    <row r="804" spans="1:8" x14ac:dyDescent="0.35">
      <c r="A804" s="14">
        <v>43686</v>
      </c>
      <c r="B804" s="15">
        <v>15</v>
      </c>
      <c r="C804" s="16">
        <v>29.5641</v>
      </c>
      <c r="D804" s="14">
        <v>43686</v>
      </c>
      <c r="E804" s="15">
        <v>15</v>
      </c>
    </row>
    <row r="805" spans="1:8" x14ac:dyDescent="0.35">
      <c r="A805" s="14">
        <v>43686</v>
      </c>
      <c r="B805" s="15">
        <v>16</v>
      </c>
      <c r="C805" s="16">
        <v>31.2758</v>
      </c>
      <c r="D805" s="14">
        <v>43686</v>
      </c>
      <c r="E805" s="15">
        <v>16</v>
      </c>
    </row>
    <row r="806" spans="1:8" x14ac:dyDescent="0.35">
      <c r="A806" s="14">
        <v>43686</v>
      </c>
      <c r="B806" s="15">
        <v>17</v>
      </c>
      <c r="C806" s="16">
        <v>34.575499999999998</v>
      </c>
      <c r="D806" s="14">
        <v>43686</v>
      </c>
      <c r="E806" s="15">
        <v>17</v>
      </c>
    </row>
    <row r="807" spans="1:8" x14ac:dyDescent="0.35">
      <c r="A807" s="14">
        <v>43686</v>
      </c>
      <c r="B807" s="15">
        <v>18</v>
      </c>
      <c r="C807" s="16">
        <v>35.983800000000002</v>
      </c>
      <c r="D807" s="14">
        <v>43686</v>
      </c>
      <c r="E807" s="15">
        <v>18</v>
      </c>
    </row>
    <row r="808" spans="1:8" x14ac:dyDescent="0.35">
      <c r="A808" s="14">
        <v>43686</v>
      </c>
      <c r="B808" s="15">
        <v>19</v>
      </c>
      <c r="C808" s="16">
        <v>43.746699999999997</v>
      </c>
      <c r="D808" s="14">
        <v>43686</v>
      </c>
      <c r="E808" s="15">
        <v>19</v>
      </c>
    </row>
    <row r="809" spans="1:8" x14ac:dyDescent="0.35">
      <c r="A809" s="14">
        <v>43686</v>
      </c>
      <c r="B809" s="15">
        <v>20</v>
      </c>
      <c r="C809" s="16">
        <v>51.636600000000001</v>
      </c>
      <c r="D809" s="14">
        <v>43686</v>
      </c>
      <c r="E809" s="15">
        <v>20</v>
      </c>
    </row>
    <row r="810" spans="1:8" x14ac:dyDescent="0.35">
      <c r="A810" s="14">
        <v>43686</v>
      </c>
      <c r="B810" s="15">
        <v>21</v>
      </c>
      <c r="C810" s="16">
        <v>43.88</v>
      </c>
      <c r="D810" s="14">
        <v>43686</v>
      </c>
      <c r="E810" s="15">
        <v>21</v>
      </c>
    </row>
    <row r="811" spans="1:8" x14ac:dyDescent="0.35">
      <c r="A811" s="14">
        <v>43687</v>
      </c>
      <c r="B811" s="15">
        <v>14</v>
      </c>
      <c r="C811" s="16">
        <v>18.302399999999999</v>
      </c>
      <c r="D811" s="14">
        <v>43687</v>
      </c>
      <c r="E811" s="15">
        <v>14</v>
      </c>
      <c r="F811" s="13">
        <f>MAX(AVERAGE(C811:C814),AVERAGE(C812:C815),AVERAGE(C813:C816),AVERAGE(C814:C817),AVERAGE(C815:C818))</f>
        <v>37.024274999999996</v>
      </c>
      <c r="G811" s="13">
        <f>MAX(AVERAGE(C811:C813),AVERAGE(C812:C814),AVERAGE(C813:C815),AVERAGE(C814:C816),AVERAGE(C815:C817),AVERAGE(C816:C818))</f>
        <v>40.118033333333329</v>
      </c>
      <c r="H811" s="13">
        <f>MAX(AVERAGE(C811:C812),AVERAGE(C812:C813),AVERAGE(C813:C814),AVERAGE(C814:C815),AVERAGE(C815:C816),AVERAGE(C816:C817),AVERAGE(C817:C818))</f>
        <v>42.164200000000001</v>
      </c>
    </row>
    <row r="812" spans="1:8" x14ac:dyDescent="0.35">
      <c r="A812" s="14">
        <v>43687</v>
      </c>
      <c r="B812" s="15">
        <v>15</v>
      </c>
      <c r="C812" s="16">
        <v>21.5185</v>
      </c>
      <c r="D812" s="14">
        <v>43687</v>
      </c>
      <c r="E812" s="15">
        <v>15</v>
      </c>
    </row>
    <row r="813" spans="1:8" x14ac:dyDescent="0.35">
      <c r="A813" s="14">
        <v>43687</v>
      </c>
      <c r="B813" s="15">
        <v>16</v>
      </c>
      <c r="C813" s="16">
        <v>23.8809</v>
      </c>
      <c r="D813" s="14">
        <v>43687</v>
      </c>
      <c r="E813" s="15">
        <v>16</v>
      </c>
      <c r="H813" s="13"/>
    </row>
    <row r="814" spans="1:8" x14ac:dyDescent="0.35">
      <c r="A814" s="14">
        <v>43687</v>
      </c>
      <c r="B814" s="15">
        <v>17</v>
      </c>
      <c r="C814" s="16">
        <v>26.4848</v>
      </c>
      <c r="D814" s="14">
        <v>43687</v>
      </c>
      <c r="E814" s="15">
        <v>17</v>
      </c>
    </row>
    <row r="815" spans="1:8" x14ac:dyDescent="0.35">
      <c r="A815" s="14">
        <v>43687</v>
      </c>
      <c r="B815" s="15">
        <v>18</v>
      </c>
      <c r="C815" s="16">
        <v>27.742999999999999</v>
      </c>
      <c r="D815" s="14">
        <v>43687</v>
      </c>
      <c r="E815" s="15">
        <v>18</v>
      </c>
    </row>
    <row r="816" spans="1:8" x14ac:dyDescent="0.35">
      <c r="A816" s="14">
        <v>43687</v>
      </c>
      <c r="B816" s="15">
        <v>19</v>
      </c>
      <c r="C816" s="16">
        <v>36.025700000000001</v>
      </c>
      <c r="D816" s="14">
        <v>43687</v>
      </c>
      <c r="E816" s="15">
        <v>19</v>
      </c>
    </row>
    <row r="817" spans="1:8" x14ac:dyDescent="0.35">
      <c r="A817" s="14">
        <v>43687</v>
      </c>
      <c r="B817" s="15">
        <v>20</v>
      </c>
      <c r="C817" s="16">
        <v>44.414200000000001</v>
      </c>
      <c r="D817" s="14">
        <v>43687</v>
      </c>
      <c r="E817" s="15">
        <v>20</v>
      </c>
    </row>
    <row r="818" spans="1:8" x14ac:dyDescent="0.35">
      <c r="A818" s="14">
        <v>43687</v>
      </c>
      <c r="B818" s="15">
        <v>21</v>
      </c>
      <c r="C818" s="16">
        <v>39.914200000000001</v>
      </c>
      <c r="D818" s="14">
        <v>43687</v>
      </c>
      <c r="E818" s="15">
        <v>21</v>
      </c>
    </row>
    <row r="819" spans="1:8" x14ac:dyDescent="0.35">
      <c r="A819" s="14">
        <v>43688</v>
      </c>
      <c r="B819" s="15">
        <v>14</v>
      </c>
      <c r="C819" s="16">
        <v>20.110900000000001</v>
      </c>
      <c r="D819" s="14">
        <v>43688</v>
      </c>
      <c r="E819" s="15">
        <v>14</v>
      </c>
      <c r="F819" s="13">
        <f>MAX(AVERAGE(C819:C822),AVERAGE(C820:C823),AVERAGE(C821:C824),AVERAGE(C822:C825),AVERAGE(C823:C826))</f>
        <v>38.793525000000002</v>
      </c>
      <c r="G819" s="13">
        <f>MAX(AVERAGE(C819:C821),AVERAGE(C820:C822),AVERAGE(C821:C823),AVERAGE(C822:C824),AVERAGE(C823:C825),AVERAGE(C824:C826))</f>
        <v>41.708733333333335</v>
      </c>
      <c r="H819" s="13">
        <f>MAX(AVERAGE(C819:C820),AVERAGE(C820:C821),AVERAGE(C821:C822),AVERAGE(C822:C823),AVERAGE(C823:C824),AVERAGE(C824:C825),AVERAGE(C825:C826))</f>
        <v>43.877300000000005</v>
      </c>
    </row>
    <row r="820" spans="1:8" x14ac:dyDescent="0.35">
      <c r="A820" s="14">
        <v>43688</v>
      </c>
      <c r="B820" s="15">
        <v>15</v>
      </c>
      <c r="C820" s="16">
        <v>23.119599999999998</v>
      </c>
      <c r="D820" s="14">
        <v>43688</v>
      </c>
      <c r="E820" s="15">
        <v>15</v>
      </c>
    </row>
    <row r="821" spans="1:8" x14ac:dyDescent="0.35">
      <c r="A821" s="14">
        <v>43688</v>
      </c>
      <c r="B821" s="15">
        <v>16</v>
      </c>
      <c r="C821" s="16">
        <v>24.367999999999999</v>
      </c>
      <c r="D821" s="14">
        <v>43688</v>
      </c>
      <c r="E821" s="15">
        <v>16</v>
      </c>
    </row>
    <row r="822" spans="1:8" x14ac:dyDescent="0.35">
      <c r="A822" s="14">
        <v>43688</v>
      </c>
      <c r="B822" s="15">
        <v>17</v>
      </c>
      <c r="C822" s="16">
        <v>27.092600000000001</v>
      </c>
      <c r="D822" s="14">
        <v>43688</v>
      </c>
      <c r="E822" s="15">
        <v>17</v>
      </c>
    </row>
    <row r="823" spans="1:8" x14ac:dyDescent="0.35">
      <c r="A823" s="14">
        <v>43688</v>
      </c>
      <c r="B823" s="15">
        <v>18</v>
      </c>
      <c r="C823" s="16">
        <v>30.047899999999998</v>
      </c>
      <c r="D823" s="14">
        <v>43688</v>
      </c>
      <c r="E823" s="15">
        <v>18</v>
      </c>
    </row>
    <row r="824" spans="1:8" x14ac:dyDescent="0.35">
      <c r="A824" s="14">
        <v>43688</v>
      </c>
      <c r="B824" s="15">
        <v>19</v>
      </c>
      <c r="C824" s="16">
        <v>37.371600000000001</v>
      </c>
      <c r="D824" s="14">
        <v>43688</v>
      </c>
      <c r="E824" s="15">
        <v>19</v>
      </c>
    </row>
    <row r="825" spans="1:8" x14ac:dyDescent="0.35">
      <c r="A825" s="14">
        <v>43688</v>
      </c>
      <c r="B825" s="15">
        <v>20</v>
      </c>
      <c r="C825" s="16">
        <v>45.9786</v>
      </c>
      <c r="D825" s="14">
        <v>43688</v>
      </c>
      <c r="E825" s="15">
        <v>20</v>
      </c>
    </row>
    <row r="826" spans="1:8" x14ac:dyDescent="0.35">
      <c r="A826" s="14">
        <v>43688</v>
      </c>
      <c r="B826" s="15">
        <v>21</v>
      </c>
      <c r="C826" s="16">
        <v>41.776000000000003</v>
      </c>
      <c r="D826" s="14">
        <v>43688</v>
      </c>
      <c r="E826" s="15">
        <v>21</v>
      </c>
    </row>
    <row r="827" spans="1:8" x14ac:dyDescent="0.35">
      <c r="A827" s="14">
        <v>43689</v>
      </c>
      <c r="B827" s="15">
        <v>14</v>
      </c>
      <c r="C827" s="16">
        <v>28.553999999999998</v>
      </c>
      <c r="D827" s="14">
        <v>43689</v>
      </c>
      <c r="E827" s="15">
        <v>14</v>
      </c>
      <c r="F827" s="13">
        <f>MAX(AVERAGE(C827:C830),AVERAGE(C828:C831),AVERAGE(C829:C832),AVERAGE(C830:C833),AVERAGE(C831:C834))</f>
        <v>49.519500000000001</v>
      </c>
      <c r="G827" s="13">
        <f>MAX(AVERAGE(C827:C829),AVERAGE(C828:C830),AVERAGE(C829:C831),AVERAGE(C830:C832),AVERAGE(C831:C833),AVERAGE(C832:C834))</f>
        <v>52.687999999999995</v>
      </c>
      <c r="H827" s="13">
        <f>MAX(AVERAGE(C827:C828),AVERAGE(C828:C829),AVERAGE(C829:C830),AVERAGE(C830:C831),AVERAGE(C831:C832),AVERAGE(C832:C833),AVERAGE(C833:C834))</f>
        <v>56.02075</v>
      </c>
    </row>
    <row r="828" spans="1:8" x14ac:dyDescent="0.35">
      <c r="A828" s="14">
        <v>43689</v>
      </c>
      <c r="B828" s="15">
        <v>15</v>
      </c>
      <c r="C828" s="16">
        <v>30.953900000000001</v>
      </c>
      <c r="D828" s="14">
        <v>43689</v>
      </c>
      <c r="E828" s="15">
        <v>15</v>
      </c>
    </row>
    <row r="829" spans="1:8" x14ac:dyDescent="0.35">
      <c r="A829" s="14">
        <v>43689</v>
      </c>
      <c r="B829" s="15">
        <v>16</v>
      </c>
      <c r="C829" s="16">
        <v>33.306800000000003</v>
      </c>
      <c r="D829" s="14">
        <v>43689</v>
      </c>
      <c r="E829" s="15">
        <v>16</v>
      </c>
      <c r="H829" s="13"/>
    </row>
    <row r="830" spans="1:8" x14ac:dyDescent="0.35">
      <c r="A830" s="14">
        <v>43689</v>
      </c>
      <c r="B830" s="15">
        <v>17</v>
      </c>
      <c r="C830" s="16">
        <v>37.033799999999999</v>
      </c>
      <c r="D830" s="14">
        <v>43689</v>
      </c>
      <c r="E830" s="15">
        <v>17</v>
      </c>
    </row>
    <row r="831" spans="1:8" x14ac:dyDescent="0.35">
      <c r="A831" s="14">
        <v>43689</v>
      </c>
      <c r="B831" s="15">
        <v>18</v>
      </c>
      <c r="C831" s="16">
        <v>40.014000000000003</v>
      </c>
      <c r="D831" s="14">
        <v>43689</v>
      </c>
      <c r="E831" s="15">
        <v>18</v>
      </c>
    </row>
    <row r="832" spans="1:8" x14ac:dyDescent="0.35">
      <c r="A832" s="14">
        <v>43689</v>
      </c>
      <c r="B832" s="15">
        <v>19</v>
      </c>
      <c r="C832" s="16">
        <v>49.780799999999999</v>
      </c>
      <c r="D832" s="14">
        <v>43689</v>
      </c>
      <c r="E832" s="15">
        <v>19</v>
      </c>
    </row>
    <row r="833" spans="1:8" x14ac:dyDescent="0.35">
      <c r="A833" s="14">
        <v>43689</v>
      </c>
      <c r="B833" s="15">
        <v>20</v>
      </c>
      <c r="C833" s="16">
        <v>62.2607</v>
      </c>
      <c r="D833" s="14">
        <v>43689</v>
      </c>
      <c r="E833" s="15">
        <v>20</v>
      </c>
    </row>
    <row r="834" spans="1:8" x14ac:dyDescent="0.35">
      <c r="A834" s="14">
        <v>43689</v>
      </c>
      <c r="B834" s="15">
        <v>21</v>
      </c>
      <c r="C834" s="16">
        <v>46.022500000000001</v>
      </c>
      <c r="D834" s="14">
        <v>43689</v>
      </c>
      <c r="E834" s="15">
        <v>21</v>
      </c>
    </row>
    <row r="835" spans="1:8" x14ac:dyDescent="0.35">
      <c r="A835" s="14">
        <v>43690</v>
      </c>
      <c r="B835" s="15">
        <v>14</v>
      </c>
      <c r="C835" s="16">
        <v>35.454000000000001</v>
      </c>
      <c r="D835" s="14">
        <v>43690</v>
      </c>
      <c r="E835" s="15">
        <v>14</v>
      </c>
      <c r="F835" s="13">
        <f>MAX(AVERAGE(C835:C838),AVERAGE(C836:C839),AVERAGE(C837:C840),AVERAGE(C838:C841),AVERAGE(C839:C842))</f>
        <v>59.595025</v>
      </c>
      <c r="G835" s="13">
        <f>MAX(AVERAGE(C835:C837),AVERAGE(C836:C838),AVERAGE(C837:C839),AVERAGE(C838:C840),AVERAGE(C839:C841),AVERAGE(C840:C842))</f>
        <v>63.287066666666668</v>
      </c>
      <c r="H835" s="13">
        <f>MAX(AVERAGE(C835:C836),AVERAGE(C836:C837),AVERAGE(C837:C838),AVERAGE(C838:C839),AVERAGE(C839:C840),AVERAGE(C840:C841),AVERAGE(C841:C842))</f>
        <v>68.872749999999996</v>
      </c>
    </row>
    <row r="836" spans="1:8" x14ac:dyDescent="0.35">
      <c r="A836" s="14">
        <v>43690</v>
      </c>
      <c r="B836" s="15">
        <v>15</v>
      </c>
      <c r="C836" s="16">
        <v>35.802199999999999</v>
      </c>
      <c r="D836" s="14">
        <v>43690</v>
      </c>
      <c r="E836" s="15">
        <v>15</v>
      </c>
    </row>
    <row r="837" spans="1:8" x14ac:dyDescent="0.35">
      <c r="A837" s="14">
        <v>43690</v>
      </c>
      <c r="B837" s="15">
        <v>16</v>
      </c>
      <c r="C837" s="16">
        <v>39.007300000000001</v>
      </c>
      <c r="D837" s="14">
        <v>43690</v>
      </c>
      <c r="E837" s="15">
        <v>16</v>
      </c>
    </row>
    <row r="838" spans="1:8" x14ac:dyDescent="0.35">
      <c r="A838" s="14">
        <v>43690</v>
      </c>
      <c r="B838" s="15">
        <v>17</v>
      </c>
      <c r="C838" s="16">
        <v>44.258800000000001</v>
      </c>
      <c r="D838" s="14">
        <v>43690</v>
      </c>
      <c r="E838" s="15">
        <v>17</v>
      </c>
    </row>
    <row r="839" spans="1:8" x14ac:dyDescent="0.35">
      <c r="A839" s="14">
        <v>43690</v>
      </c>
      <c r="B839" s="15">
        <v>18</v>
      </c>
      <c r="C839" s="16">
        <v>48.518900000000002</v>
      </c>
      <c r="D839" s="14">
        <v>43690</v>
      </c>
      <c r="E839" s="15">
        <v>18</v>
      </c>
      <c r="H839" s="13"/>
    </row>
    <row r="840" spans="1:8" x14ac:dyDescent="0.35">
      <c r="A840" s="14">
        <v>43690</v>
      </c>
      <c r="B840" s="15">
        <v>19</v>
      </c>
      <c r="C840" s="16">
        <v>63.177100000000003</v>
      </c>
      <c r="D840" s="14">
        <v>43690</v>
      </c>
      <c r="E840" s="15">
        <v>19</v>
      </c>
    </row>
    <row r="841" spans="1:8" x14ac:dyDescent="0.35">
      <c r="A841" s="14">
        <v>43690</v>
      </c>
      <c r="B841" s="15">
        <v>20</v>
      </c>
      <c r="C841" s="16">
        <v>74.568399999999997</v>
      </c>
      <c r="D841" s="14">
        <v>43690</v>
      </c>
      <c r="E841" s="15">
        <v>20</v>
      </c>
    </row>
    <row r="842" spans="1:8" x14ac:dyDescent="0.35">
      <c r="A842" s="14">
        <v>43690</v>
      </c>
      <c r="B842" s="15">
        <v>21</v>
      </c>
      <c r="C842" s="16">
        <v>52.115699999999997</v>
      </c>
      <c r="D842" s="14">
        <v>43690</v>
      </c>
      <c r="E842" s="15">
        <v>21</v>
      </c>
    </row>
    <row r="843" spans="1:8" x14ac:dyDescent="0.35">
      <c r="A843" s="14">
        <v>43691</v>
      </c>
      <c r="B843" s="15">
        <v>14</v>
      </c>
      <c r="C843" s="16">
        <v>43.334800000000001</v>
      </c>
      <c r="D843" s="14">
        <v>43691</v>
      </c>
      <c r="E843" s="15">
        <v>14</v>
      </c>
      <c r="F843" s="13">
        <f>MAX(AVERAGE(C843:C846),AVERAGE(C844:C847),AVERAGE(C845:C848),AVERAGE(C846:C849),AVERAGE(C847:C850))</f>
        <v>85.534324999999995</v>
      </c>
      <c r="G843" s="13">
        <f>MAX(AVERAGE(C843:C845),AVERAGE(C844:C846),AVERAGE(C845:C847),AVERAGE(C846:C848),AVERAGE(C847:C849),AVERAGE(C848:C850))</f>
        <v>92.305333333333337</v>
      </c>
      <c r="H843" s="13">
        <f>MAX(AVERAGE(C843:C844),AVERAGE(C844:C845),AVERAGE(C845:C846),AVERAGE(C846:C847),AVERAGE(C847:C848),AVERAGE(C848:C849),AVERAGE(C849:C850))</f>
        <v>105.56610000000001</v>
      </c>
    </row>
    <row r="844" spans="1:8" x14ac:dyDescent="0.35">
      <c r="A844" s="14">
        <v>43691</v>
      </c>
      <c r="B844" s="15">
        <v>15</v>
      </c>
      <c r="C844" s="16">
        <v>43.320099999999996</v>
      </c>
      <c r="D844" s="14">
        <v>43691</v>
      </c>
      <c r="E844" s="15">
        <v>15</v>
      </c>
    </row>
    <row r="845" spans="1:8" x14ac:dyDescent="0.35">
      <c r="A845" s="14">
        <v>43691</v>
      </c>
      <c r="B845" s="15">
        <v>16</v>
      </c>
      <c r="C845" s="16">
        <v>49.619100000000003</v>
      </c>
      <c r="D845" s="14">
        <v>43691</v>
      </c>
      <c r="E845" s="15">
        <v>16</v>
      </c>
    </row>
    <row r="846" spans="1:8" x14ac:dyDescent="0.35">
      <c r="A846" s="14">
        <v>43691</v>
      </c>
      <c r="B846" s="15">
        <v>17</v>
      </c>
      <c r="C846" s="16">
        <v>54.011600000000001</v>
      </c>
      <c r="D846" s="14">
        <v>43691</v>
      </c>
      <c r="E846" s="15">
        <v>17</v>
      </c>
    </row>
    <row r="847" spans="1:8" x14ac:dyDescent="0.35">
      <c r="A847" s="14">
        <v>43691</v>
      </c>
      <c r="B847" s="15">
        <v>18</v>
      </c>
      <c r="C847" s="16">
        <v>65.221299999999999</v>
      </c>
      <c r="D847" s="14">
        <v>43691</v>
      </c>
      <c r="E847" s="15">
        <v>18</v>
      </c>
    </row>
    <row r="848" spans="1:8" x14ac:dyDescent="0.35">
      <c r="A848" s="14">
        <v>43691</v>
      </c>
      <c r="B848" s="15">
        <v>19</v>
      </c>
      <c r="C848" s="16">
        <v>95.561899999999994</v>
      </c>
      <c r="D848" s="14">
        <v>43691</v>
      </c>
      <c r="E848" s="15">
        <v>19</v>
      </c>
    </row>
    <row r="849" spans="1:8" x14ac:dyDescent="0.35">
      <c r="A849" s="14">
        <v>43691</v>
      </c>
      <c r="B849" s="15">
        <v>20</v>
      </c>
      <c r="C849" s="16">
        <v>115.5703</v>
      </c>
      <c r="D849" s="14">
        <v>43691</v>
      </c>
      <c r="E849" s="15">
        <v>20</v>
      </c>
      <c r="H849" s="13"/>
    </row>
    <row r="850" spans="1:8" x14ac:dyDescent="0.35">
      <c r="A850" s="14">
        <v>43691</v>
      </c>
      <c r="B850" s="15">
        <v>21</v>
      </c>
      <c r="C850" s="16">
        <v>65.783799999999999</v>
      </c>
      <c r="D850" s="14">
        <v>43691</v>
      </c>
      <c r="E850" s="15">
        <v>21</v>
      </c>
    </row>
    <row r="851" spans="1:8" x14ac:dyDescent="0.35">
      <c r="A851" s="14">
        <v>43692</v>
      </c>
      <c r="B851" s="15">
        <v>14</v>
      </c>
      <c r="C851" s="16">
        <v>43.545200000000001</v>
      </c>
      <c r="D851" s="14">
        <v>43692</v>
      </c>
      <c r="E851" s="15">
        <v>14</v>
      </c>
      <c r="F851" s="13">
        <f>MAX(AVERAGE(C851:C854),AVERAGE(C852:C855),AVERAGE(C853:C856),AVERAGE(C854:C857),AVERAGE(C855:C858))</f>
        <v>90.242599999999996</v>
      </c>
      <c r="G851" s="13">
        <f>MAX(AVERAGE(C851:C853),AVERAGE(C852:C854),AVERAGE(C853:C855),AVERAGE(C854:C856),AVERAGE(C855:C857),AVERAGE(C856:C858))</f>
        <v>98.213566666666665</v>
      </c>
      <c r="H851" s="13">
        <f>MAX(AVERAGE(C851:C852),AVERAGE(C852:C853),AVERAGE(C853:C854),AVERAGE(C854:C855),AVERAGE(C855:C856),AVERAGE(C856:C857),AVERAGE(C857:C858))</f>
        <v>112.41849999999999</v>
      </c>
    </row>
    <row r="852" spans="1:8" x14ac:dyDescent="0.35">
      <c r="A852" s="14">
        <v>43692</v>
      </c>
      <c r="B852" s="15">
        <v>15</v>
      </c>
      <c r="C852" s="16">
        <v>43.417200000000001</v>
      </c>
      <c r="D852" s="14">
        <v>43692</v>
      </c>
      <c r="E852" s="15">
        <v>15</v>
      </c>
    </row>
    <row r="853" spans="1:8" x14ac:dyDescent="0.35">
      <c r="A853" s="14">
        <v>43692</v>
      </c>
      <c r="B853" s="15">
        <v>16</v>
      </c>
      <c r="C853" s="16">
        <v>47.168700000000001</v>
      </c>
      <c r="D853" s="14">
        <v>43692</v>
      </c>
      <c r="E853" s="15">
        <v>16</v>
      </c>
    </row>
    <row r="854" spans="1:8" x14ac:dyDescent="0.35">
      <c r="A854" s="14">
        <v>43692</v>
      </c>
      <c r="B854" s="15">
        <v>17</v>
      </c>
      <c r="C854" s="16">
        <v>56.591700000000003</v>
      </c>
      <c r="D854" s="14">
        <v>43692</v>
      </c>
      <c r="E854" s="15">
        <v>17</v>
      </c>
    </row>
    <row r="855" spans="1:8" x14ac:dyDescent="0.35">
      <c r="A855" s="14">
        <v>43692</v>
      </c>
      <c r="B855" s="15">
        <v>18</v>
      </c>
      <c r="C855" s="16">
        <v>69.803700000000006</v>
      </c>
      <c r="D855" s="14">
        <v>43692</v>
      </c>
      <c r="E855" s="15">
        <v>18</v>
      </c>
    </row>
    <row r="856" spans="1:8" x14ac:dyDescent="0.35">
      <c r="A856" s="14">
        <v>43692</v>
      </c>
      <c r="B856" s="15">
        <v>19</v>
      </c>
      <c r="C856" s="16">
        <v>104.79259999999999</v>
      </c>
      <c r="D856" s="14">
        <v>43692</v>
      </c>
      <c r="E856" s="15">
        <v>19</v>
      </c>
    </row>
    <row r="857" spans="1:8" x14ac:dyDescent="0.35">
      <c r="A857" s="14">
        <v>43692</v>
      </c>
      <c r="B857" s="15">
        <v>20</v>
      </c>
      <c r="C857" s="16">
        <v>120.0444</v>
      </c>
      <c r="D857" s="14">
        <v>43692</v>
      </c>
      <c r="E857" s="15">
        <v>20</v>
      </c>
    </row>
    <row r="858" spans="1:8" x14ac:dyDescent="0.35">
      <c r="A858" s="14">
        <v>43692</v>
      </c>
      <c r="B858" s="15">
        <v>21</v>
      </c>
      <c r="C858" s="16">
        <v>66.329700000000003</v>
      </c>
      <c r="D858" s="14">
        <v>43692</v>
      </c>
      <c r="E858" s="15">
        <v>21</v>
      </c>
    </row>
    <row r="859" spans="1:8" x14ac:dyDescent="0.35">
      <c r="A859" s="14">
        <v>43693</v>
      </c>
      <c r="B859" s="15">
        <v>14</v>
      </c>
      <c r="C859" s="16">
        <v>37.0779</v>
      </c>
      <c r="D859" s="14">
        <v>43693</v>
      </c>
      <c r="E859" s="15">
        <v>14</v>
      </c>
      <c r="F859" s="13">
        <f>MAX(AVERAGE(C859:C862),AVERAGE(C860:C863),AVERAGE(C861:C864),AVERAGE(C862:C865),AVERAGE(C863:C866))</f>
        <v>57.108750000000001</v>
      </c>
      <c r="G859" s="13">
        <f>MAX(AVERAGE(C859:C861),AVERAGE(C860:C862),AVERAGE(C861:C863),AVERAGE(C862:C864),AVERAGE(C863:C865),AVERAGE(C864:C866))</f>
        <v>59.534733333333328</v>
      </c>
      <c r="H859" s="13">
        <f>MAX(AVERAGE(C859:C860),AVERAGE(C860:C861),AVERAGE(C861:C862),AVERAGE(C862:C863),AVERAGE(C863:C864),AVERAGE(C864:C865),AVERAGE(C865:C866))</f>
        <v>63.594750000000005</v>
      </c>
    </row>
    <row r="860" spans="1:8" x14ac:dyDescent="0.35">
      <c r="A860" s="14">
        <v>43693</v>
      </c>
      <c r="B860" s="15">
        <v>15</v>
      </c>
      <c r="C860" s="16">
        <v>36.8249</v>
      </c>
      <c r="D860" s="14">
        <v>43693</v>
      </c>
      <c r="E860" s="15">
        <v>15</v>
      </c>
    </row>
    <row r="861" spans="1:8" x14ac:dyDescent="0.35">
      <c r="A861" s="14">
        <v>43693</v>
      </c>
      <c r="B861" s="15">
        <v>16</v>
      </c>
      <c r="C861" s="16">
        <v>40.872500000000002</v>
      </c>
      <c r="D861" s="14">
        <v>43693</v>
      </c>
      <c r="E861" s="15">
        <v>16</v>
      </c>
    </row>
    <row r="862" spans="1:8" x14ac:dyDescent="0.35">
      <c r="A862" s="14">
        <v>43693</v>
      </c>
      <c r="B862" s="15">
        <v>17</v>
      </c>
      <c r="C862" s="16">
        <v>42.664700000000003</v>
      </c>
      <c r="D862" s="14">
        <v>43693</v>
      </c>
      <c r="E862" s="15">
        <v>17</v>
      </c>
    </row>
    <row r="863" spans="1:8" x14ac:dyDescent="0.35">
      <c r="A863" s="14">
        <v>43693</v>
      </c>
      <c r="B863" s="15">
        <v>18</v>
      </c>
      <c r="C863" s="16">
        <v>51.414700000000003</v>
      </c>
      <c r="D863" s="14">
        <v>43693</v>
      </c>
      <c r="E863" s="15">
        <v>18</v>
      </c>
      <c r="H863" s="13"/>
    </row>
    <row r="864" spans="1:8" x14ac:dyDescent="0.35">
      <c r="A864" s="14">
        <v>43693</v>
      </c>
      <c r="B864" s="15">
        <v>19</v>
      </c>
      <c r="C864" s="16">
        <v>59.747100000000003</v>
      </c>
      <c r="D864" s="14">
        <v>43693</v>
      </c>
      <c r="E864" s="15">
        <v>19</v>
      </c>
    </row>
    <row r="865" spans="1:8" x14ac:dyDescent="0.35">
      <c r="A865" s="14">
        <v>43693</v>
      </c>
      <c r="B865" s="15">
        <v>20</v>
      </c>
      <c r="C865" s="16">
        <v>67.442400000000006</v>
      </c>
      <c r="D865" s="14">
        <v>43693</v>
      </c>
      <c r="E865" s="15">
        <v>20</v>
      </c>
    </row>
    <row r="866" spans="1:8" x14ac:dyDescent="0.35">
      <c r="A866" s="14">
        <v>43693</v>
      </c>
      <c r="B866" s="15">
        <v>21</v>
      </c>
      <c r="C866" s="16">
        <v>49.830800000000004</v>
      </c>
      <c r="D866" s="14">
        <v>43693</v>
      </c>
      <c r="E866" s="15">
        <v>21</v>
      </c>
    </row>
    <row r="867" spans="1:8" x14ac:dyDescent="0.35">
      <c r="A867" s="14">
        <v>43694</v>
      </c>
      <c r="B867" s="15">
        <v>14</v>
      </c>
      <c r="C867" s="16">
        <v>25.775500000000001</v>
      </c>
      <c r="D867" s="14">
        <v>43694</v>
      </c>
      <c r="E867" s="15">
        <v>14</v>
      </c>
      <c r="F867" s="13">
        <f>MAX(AVERAGE(C867:C870),AVERAGE(C868:C871),AVERAGE(C869:C872),AVERAGE(C870:C873),AVERAGE(C871:C874))</f>
        <v>43.063024999999996</v>
      </c>
      <c r="G867" s="13">
        <f>MAX(AVERAGE(C867:C869),AVERAGE(C868:C870),AVERAGE(C869:C871),AVERAGE(C870:C872),AVERAGE(C871:C873),AVERAGE(C872:C874))</f>
        <v>46.384333333333338</v>
      </c>
      <c r="H867" s="13">
        <f>MAX(AVERAGE(C867:C868),AVERAGE(C868:C869),AVERAGE(C869:C870),AVERAGE(C870:C871),AVERAGE(C871:C872),AVERAGE(C872:C873),AVERAGE(C873:C874))</f>
        <v>48.058750000000003</v>
      </c>
    </row>
    <row r="868" spans="1:8" x14ac:dyDescent="0.35">
      <c r="A868" s="14">
        <v>43694</v>
      </c>
      <c r="B868" s="15">
        <v>15</v>
      </c>
      <c r="C868" s="16">
        <v>28.6189</v>
      </c>
      <c r="D868" s="14">
        <v>43694</v>
      </c>
      <c r="E868" s="15">
        <v>15</v>
      </c>
    </row>
    <row r="869" spans="1:8" x14ac:dyDescent="0.35">
      <c r="A869" s="14">
        <v>43694</v>
      </c>
      <c r="B869" s="15">
        <v>16</v>
      </c>
      <c r="C869" s="16">
        <v>29.4312</v>
      </c>
      <c r="D869" s="14">
        <v>43694</v>
      </c>
      <c r="E869" s="15">
        <v>16</v>
      </c>
    </row>
    <row r="870" spans="1:8" x14ac:dyDescent="0.35">
      <c r="A870" s="14">
        <v>43694</v>
      </c>
      <c r="B870" s="15">
        <v>17</v>
      </c>
      <c r="C870" s="16">
        <v>30.871300000000002</v>
      </c>
      <c r="D870" s="14">
        <v>43694</v>
      </c>
      <c r="E870" s="15">
        <v>17</v>
      </c>
    </row>
    <row r="871" spans="1:8" x14ac:dyDescent="0.35">
      <c r="A871" s="14">
        <v>43694</v>
      </c>
      <c r="B871" s="15">
        <v>18</v>
      </c>
      <c r="C871" s="16">
        <v>33.0991</v>
      </c>
      <c r="D871" s="14">
        <v>43694</v>
      </c>
      <c r="E871" s="15">
        <v>18</v>
      </c>
    </row>
    <row r="872" spans="1:8" x14ac:dyDescent="0.35">
      <c r="A872" s="14">
        <v>43694</v>
      </c>
      <c r="B872" s="15">
        <v>19</v>
      </c>
      <c r="C872" s="16">
        <v>43.035499999999999</v>
      </c>
      <c r="D872" s="14">
        <v>43694</v>
      </c>
      <c r="E872" s="15">
        <v>19</v>
      </c>
    </row>
    <row r="873" spans="1:8" x14ac:dyDescent="0.35">
      <c r="A873" s="14">
        <v>43694</v>
      </c>
      <c r="B873" s="15">
        <v>20</v>
      </c>
      <c r="C873" s="16">
        <v>50.977600000000002</v>
      </c>
      <c r="D873" s="14">
        <v>43694</v>
      </c>
      <c r="E873" s="15">
        <v>20</v>
      </c>
    </row>
    <row r="874" spans="1:8" x14ac:dyDescent="0.35">
      <c r="A874" s="14">
        <v>43694</v>
      </c>
      <c r="B874" s="15">
        <v>21</v>
      </c>
      <c r="C874" s="16">
        <v>45.139899999999997</v>
      </c>
      <c r="D874" s="14">
        <v>43694</v>
      </c>
      <c r="E874" s="15">
        <v>21</v>
      </c>
    </row>
    <row r="875" spans="1:8" x14ac:dyDescent="0.35">
      <c r="A875" s="14">
        <v>43695</v>
      </c>
      <c r="B875" s="15">
        <v>14</v>
      </c>
      <c r="C875" s="16">
        <v>23.9132</v>
      </c>
      <c r="D875" s="14">
        <v>43695</v>
      </c>
      <c r="E875" s="15">
        <v>14</v>
      </c>
      <c r="F875" s="13">
        <f>MAX(AVERAGE(C875:C878),AVERAGE(C876:C879),AVERAGE(C877:C880),AVERAGE(C878:C881),AVERAGE(C879:C882))</f>
        <v>42.473524999999995</v>
      </c>
      <c r="G875" s="13">
        <f>MAX(AVERAGE(C875:C877),AVERAGE(C876:C878),AVERAGE(C877:C879),AVERAGE(C878:C880),AVERAGE(C879:C881),AVERAGE(C880:C882))</f>
        <v>45.582799999999999</v>
      </c>
      <c r="H875" s="13">
        <f>MAX(AVERAGE(C875:C876),AVERAGE(C876:C877),AVERAGE(C877:C878),AVERAGE(C878:C879),AVERAGE(C879:C880),AVERAGE(C880:C881),AVERAGE(C881:C882))</f>
        <v>47.812749999999994</v>
      </c>
    </row>
    <row r="876" spans="1:8" x14ac:dyDescent="0.35">
      <c r="A876" s="14">
        <v>43695</v>
      </c>
      <c r="B876" s="15">
        <v>15</v>
      </c>
      <c r="C876" s="16">
        <v>26.395900000000001</v>
      </c>
      <c r="D876" s="14">
        <v>43695</v>
      </c>
      <c r="E876" s="15">
        <v>15</v>
      </c>
    </row>
    <row r="877" spans="1:8" x14ac:dyDescent="0.35">
      <c r="A877" s="14">
        <v>43695</v>
      </c>
      <c r="B877" s="15">
        <v>16</v>
      </c>
      <c r="C877" s="16">
        <v>27.512599999999999</v>
      </c>
      <c r="D877" s="14">
        <v>43695</v>
      </c>
      <c r="E877" s="15">
        <v>16</v>
      </c>
      <c r="H877" s="13"/>
    </row>
    <row r="878" spans="1:8" x14ac:dyDescent="0.35">
      <c r="A878" s="14">
        <v>43695</v>
      </c>
      <c r="B878" s="15">
        <v>17</v>
      </c>
      <c r="C878" s="16">
        <v>28.961500000000001</v>
      </c>
      <c r="D878" s="14">
        <v>43695</v>
      </c>
      <c r="E878" s="15">
        <v>17</v>
      </c>
    </row>
    <row r="879" spans="1:8" x14ac:dyDescent="0.35">
      <c r="A879" s="14">
        <v>43695</v>
      </c>
      <c r="B879" s="15">
        <v>18</v>
      </c>
      <c r="C879" s="16">
        <v>33.145699999999998</v>
      </c>
      <c r="D879" s="14">
        <v>43695</v>
      </c>
      <c r="E879" s="15">
        <v>18</v>
      </c>
    </row>
    <row r="880" spans="1:8" x14ac:dyDescent="0.35">
      <c r="A880" s="14">
        <v>43695</v>
      </c>
      <c r="B880" s="15">
        <v>19</v>
      </c>
      <c r="C880" s="16">
        <v>41.122900000000001</v>
      </c>
      <c r="D880" s="14">
        <v>43695</v>
      </c>
      <c r="E880" s="15">
        <v>19</v>
      </c>
    </row>
    <row r="881" spans="1:8" x14ac:dyDescent="0.35">
      <c r="A881" s="14">
        <v>43695</v>
      </c>
      <c r="B881" s="15">
        <v>20</v>
      </c>
      <c r="C881" s="16">
        <v>52.089799999999997</v>
      </c>
      <c r="D881" s="14">
        <v>43695</v>
      </c>
      <c r="E881" s="15">
        <v>20</v>
      </c>
    </row>
    <row r="882" spans="1:8" x14ac:dyDescent="0.35">
      <c r="A882" s="14">
        <v>43695</v>
      </c>
      <c r="B882" s="15">
        <v>21</v>
      </c>
      <c r="C882" s="16">
        <v>43.535699999999999</v>
      </c>
      <c r="D882" s="14">
        <v>43695</v>
      </c>
      <c r="E882" s="15">
        <v>21</v>
      </c>
    </row>
    <row r="883" spans="1:8" x14ac:dyDescent="0.35">
      <c r="A883" s="14">
        <v>43696</v>
      </c>
      <c r="B883" s="15">
        <v>14</v>
      </c>
      <c r="C883" s="16">
        <v>29.507400000000001</v>
      </c>
      <c r="D883" s="14">
        <v>43696</v>
      </c>
      <c r="E883" s="15">
        <v>14</v>
      </c>
      <c r="F883" s="13">
        <f>MAX(AVERAGE(C883:C886),AVERAGE(C884:C887),AVERAGE(C885:C888),AVERAGE(C886:C889),AVERAGE(C887:C890))</f>
        <v>49.691400000000002</v>
      </c>
      <c r="G883" s="13">
        <f>MAX(AVERAGE(C883:C885),AVERAGE(C884:C886),AVERAGE(C885:C887),AVERAGE(C886:C888),AVERAGE(C887:C889),AVERAGE(C888:C890))</f>
        <v>53.028433333333332</v>
      </c>
      <c r="H883" s="13">
        <f>MAX(AVERAGE(C883:C884),AVERAGE(C884:C885),AVERAGE(C885:C886),AVERAGE(C886:C887),AVERAGE(C887:C888),AVERAGE(C888:C889),AVERAGE(C889:C890))</f>
        <v>55.442799999999998</v>
      </c>
    </row>
    <row r="884" spans="1:8" x14ac:dyDescent="0.35">
      <c r="A884" s="14">
        <v>43696</v>
      </c>
      <c r="B884" s="15">
        <v>15</v>
      </c>
      <c r="C884" s="16">
        <v>30.280899999999999</v>
      </c>
      <c r="D884" s="14">
        <v>43696</v>
      </c>
      <c r="E884" s="15">
        <v>15</v>
      </c>
    </row>
    <row r="885" spans="1:8" x14ac:dyDescent="0.35">
      <c r="A885" s="14">
        <v>43696</v>
      </c>
      <c r="B885" s="15">
        <v>16</v>
      </c>
      <c r="C885" s="16">
        <v>33.375399999999999</v>
      </c>
      <c r="D885" s="14">
        <v>43696</v>
      </c>
      <c r="E885" s="15">
        <v>16</v>
      </c>
    </row>
    <row r="886" spans="1:8" x14ac:dyDescent="0.35">
      <c r="A886" s="14">
        <v>43696</v>
      </c>
      <c r="B886" s="15">
        <v>17</v>
      </c>
      <c r="C886" s="16">
        <v>35.335700000000003</v>
      </c>
      <c r="D886" s="14">
        <v>43696</v>
      </c>
      <c r="E886" s="15">
        <v>17</v>
      </c>
    </row>
    <row r="887" spans="1:8" x14ac:dyDescent="0.35">
      <c r="A887" s="14">
        <v>43696</v>
      </c>
      <c r="B887" s="15">
        <v>18</v>
      </c>
      <c r="C887" s="16">
        <v>39.680300000000003</v>
      </c>
      <c r="D887" s="14">
        <v>43696</v>
      </c>
      <c r="E887" s="15">
        <v>18</v>
      </c>
      <c r="H887" s="13"/>
    </row>
    <row r="888" spans="1:8" x14ac:dyDescent="0.35">
      <c r="A888" s="14">
        <v>43696</v>
      </c>
      <c r="B888" s="15">
        <v>19</v>
      </c>
      <c r="C888" s="16">
        <v>48.9071</v>
      </c>
      <c r="D888" s="14">
        <v>43696</v>
      </c>
      <c r="E888" s="15">
        <v>19</v>
      </c>
    </row>
    <row r="889" spans="1:8" x14ac:dyDescent="0.35">
      <c r="A889" s="14">
        <v>43696</v>
      </c>
      <c r="B889" s="15">
        <v>20</v>
      </c>
      <c r="C889" s="16">
        <v>61.978499999999997</v>
      </c>
      <c r="D889" s="14">
        <v>43696</v>
      </c>
      <c r="E889" s="15">
        <v>20</v>
      </c>
    </row>
    <row r="890" spans="1:8" x14ac:dyDescent="0.35">
      <c r="A890" s="14">
        <v>43696</v>
      </c>
      <c r="B890" s="15">
        <v>21</v>
      </c>
      <c r="C890" s="16">
        <v>48.1997</v>
      </c>
      <c r="D890" s="14">
        <v>43696</v>
      </c>
      <c r="E890" s="15">
        <v>21</v>
      </c>
    </row>
    <row r="891" spans="1:8" x14ac:dyDescent="0.35">
      <c r="A891" s="14">
        <v>43697</v>
      </c>
      <c r="B891" s="15">
        <v>14</v>
      </c>
      <c r="C891" s="16">
        <v>32.784399999999998</v>
      </c>
      <c r="D891" s="14">
        <v>43697</v>
      </c>
      <c r="E891" s="15">
        <v>14</v>
      </c>
      <c r="F891" s="13">
        <f>MAX(AVERAGE(C891:C894),AVERAGE(C892:C895),AVERAGE(C893:C896),AVERAGE(C894:C897),AVERAGE(C895:C898))</f>
        <v>53.000600000000006</v>
      </c>
      <c r="G891" s="13">
        <f>MAX(AVERAGE(C891:C893),AVERAGE(C892:C894),AVERAGE(C893:C895),AVERAGE(C894:C896),AVERAGE(C895:C897),AVERAGE(C896:C898))</f>
        <v>56.561433333333333</v>
      </c>
      <c r="H891" s="13">
        <f>MAX(AVERAGE(C891:C892),AVERAGE(C892:C893),AVERAGE(C893:C894),AVERAGE(C894:C895),AVERAGE(C895:C896),AVERAGE(C896:C897),AVERAGE(C897:C898))</f>
        <v>60.465800000000002</v>
      </c>
    </row>
    <row r="892" spans="1:8" x14ac:dyDescent="0.35">
      <c r="A892" s="14">
        <v>43697</v>
      </c>
      <c r="B892" s="15">
        <v>15</v>
      </c>
      <c r="C892" s="16">
        <v>33.0779</v>
      </c>
      <c r="D892" s="14">
        <v>43697</v>
      </c>
      <c r="E892" s="15">
        <v>15</v>
      </c>
    </row>
    <row r="893" spans="1:8" x14ac:dyDescent="0.35">
      <c r="A893" s="14">
        <v>43697</v>
      </c>
      <c r="B893" s="15">
        <v>16</v>
      </c>
      <c r="C893" s="16">
        <v>34.966999999999999</v>
      </c>
      <c r="D893" s="14">
        <v>43697</v>
      </c>
      <c r="E893" s="15">
        <v>16</v>
      </c>
    </row>
    <row r="894" spans="1:8" x14ac:dyDescent="0.35">
      <c r="A894" s="14">
        <v>43697</v>
      </c>
      <c r="B894" s="15">
        <v>17</v>
      </c>
      <c r="C894" s="16">
        <v>39.2776</v>
      </c>
      <c r="D894" s="14">
        <v>43697</v>
      </c>
      <c r="E894" s="15">
        <v>17</v>
      </c>
    </row>
    <row r="895" spans="1:8" x14ac:dyDescent="0.35">
      <c r="A895" s="14">
        <v>43697</v>
      </c>
      <c r="B895" s="15">
        <v>18</v>
      </c>
      <c r="C895" s="16">
        <v>42.318100000000001</v>
      </c>
      <c r="D895" s="14">
        <v>43697</v>
      </c>
      <c r="E895" s="15">
        <v>18</v>
      </c>
    </row>
    <row r="896" spans="1:8" x14ac:dyDescent="0.35">
      <c r="A896" s="14">
        <v>43697</v>
      </c>
      <c r="B896" s="15">
        <v>19</v>
      </c>
      <c r="C896" s="16">
        <v>55.01</v>
      </c>
      <c r="D896" s="14">
        <v>43697</v>
      </c>
      <c r="E896" s="15">
        <v>19</v>
      </c>
    </row>
    <row r="897" spans="1:8" x14ac:dyDescent="0.35">
      <c r="A897" s="14">
        <v>43697</v>
      </c>
      <c r="B897" s="15">
        <v>20</v>
      </c>
      <c r="C897" s="16">
        <v>65.921599999999998</v>
      </c>
      <c r="D897" s="14">
        <v>43697</v>
      </c>
      <c r="E897" s="15">
        <v>20</v>
      </c>
      <c r="H897" s="13"/>
    </row>
    <row r="898" spans="1:8" x14ac:dyDescent="0.35">
      <c r="A898" s="14">
        <v>43697</v>
      </c>
      <c r="B898" s="15">
        <v>21</v>
      </c>
      <c r="C898" s="16">
        <v>48.752699999999997</v>
      </c>
      <c r="D898" s="14">
        <v>43697</v>
      </c>
      <c r="E898" s="15">
        <v>21</v>
      </c>
    </row>
    <row r="899" spans="1:8" x14ac:dyDescent="0.35">
      <c r="A899" s="14">
        <v>43698</v>
      </c>
      <c r="B899" s="15">
        <v>14</v>
      </c>
      <c r="C899" s="16">
        <v>38.125399999999999</v>
      </c>
      <c r="D899" s="14">
        <v>43698</v>
      </c>
      <c r="E899" s="15">
        <v>14</v>
      </c>
      <c r="F899" s="13">
        <f>MAX(AVERAGE(C899:C902),AVERAGE(C900:C903),AVERAGE(C901:C904),AVERAGE(C902:C905),AVERAGE(C903:C906))</f>
        <v>59.495400000000004</v>
      </c>
      <c r="G899" s="13">
        <f>MAX(AVERAGE(C899:C901),AVERAGE(C900:C902),AVERAGE(C901:C903),AVERAGE(C902:C904),AVERAGE(C903:C905),AVERAGE(C904:C906))</f>
        <v>62.817633333333333</v>
      </c>
      <c r="H899" s="13">
        <f>MAX(AVERAGE(C899:C900),AVERAGE(C900:C901),AVERAGE(C901:C902),AVERAGE(C902:C903),AVERAGE(C903:C904),AVERAGE(C904:C905),AVERAGE(C905:C906))</f>
        <v>68.553799999999995</v>
      </c>
    </row>
    <row r="900" spans="1:8" x14ac:dyDescent="0.35">
      <c r="A900" s="14">
        <v>43698</v>
      </c>
      <c r="B900" s="15">
        <v>15</v>
      </c>
      <c r="C900" s="16">
        <v>36.276499999999999</v>
      </c>
      <c r="D900" s="14">
        <v>43698</v>
      </c>
      <c r="E900" s="15">
        <v>15</v>
      </c>
    </row>
    <row r="901" spans="1:8" x14ac:dyDescent="0.35">
      <c r="A901" s="14">
        <v>43698</v>
      </c>
      <c r="B901" s="15">
        <v>16</v>
      </c>
      <c r="C901" s="16">
        <v>39.747900000000001</v>
      </c>
      <c r="D901" s="14">
        <v>43698</v>
      </c>
      <c r="E901" s="15">
        <v>16</v>
      </c>
    </row>
    <row r="902" spans="1:8" x14ac:dyDescent="0.35">
      <c r="A902" s="14">
        <v>43698</v>
      </c>
      <c r="B902" s="15">
        <v>17</v>
      </c>
      <c r="C902" s="16">
        <v>48.487699999999997</v>
      </c>
      <c r="D902" s="14">
        <v>43698</v>
      </c>
      <c r="E902" s="15">
        <v>17</v>
      </c>
    </row>
    <row r="903" spans="1:8" x14ac:dyDescent="0.35">
      <c r="A903" s="14">
        <v>43698</v>
      </c>
      <c r="B903" s="15">
        <v>18</v>
      </c>
      <c r="C903" s="16">
        <v>49.528700000000001</v>
      </c>
      <c r="D903" s="14">
        <v>43698</v>
      </c>
      <c r="E903" s="15">
        <v>18</v>
      </c>
    </row>
    <row r="904" spans="1:8" x14ac:dyDescent="0.35">
      <c r="A904" s="14">
        <v>43698</v>
      </c>
      <c r="B904" s="15">
        <v>19</v>
      </c>
      <c r="C904" s="16">
        <v>63.905799999999999</v>
      </c>
      <c r="D904" s="14">
        <v>43698</v>
      </c>
      <c r="E904" s="15">
        <v>19</v>
      </c>
    </row>
    <row r="905" spans="1:8" x14ac:dyDescent="0.35">
      <c r="A905" s="14">
        <v>43698</v>
      </c>
      <c r="B905" s="15">
        <v>20</v>
      </c>
      <c r="C905" s="16">
        <v>73.201800000000006</v>
      </c>
      <c r="D905" s="14">
        <v>43698</v>
      </c>
      <c r="E905" s="15">
        <v>20</v>
      </c>
    </row>
    <row r="906" spans="1:8" x14ac:dyDescent="0.35">
      <c r="A906" s="14">
        <v>43698</v>
      </c>
      <c r="B906" s="15">
        <v>21</v>
      </c>
      <c r="C906" s="16">
        <v>51.345300000000002</v>
      </c>
      <c r="D906" s="14">
        <v>43698</v>
      </c>
      <c r="E906" s="15">
        <v>21</v>
      </c>
    </row>
    <row r="907" spans="1:8" x14ac:dyDescent="0.35">
      <c r="A907" s="14">
        <v>43699</v>
      </c>
      <c r="B907" s="15">
        <v>14</v>
      </c>
      <c r="C907" s="16">
        <v>36.990299999999998</v>
      </c>
      <c r="D907" s="14">
        <v>43699</v>
      </c>
      <c r="E907" s="15">
        <v>14</v>
      </c>
      <c r="F907" s="13">
        <f>MAX(AVERAGE(C907:C910),AVERAGE(C908:C911),AVERAGE(C909:C912),AVERAGE(C910:C913),AVERAGE(C911:C914))</f>
        <v>53.993625000000002</v>
      </c>
      <c r="G907" s="13">
        <f>MAX(AVERAGE(C907:C909),AVERAGE(C908:C910),AVERAGE(C909:C911),AVERAGE(C910:C912),AVERAGE(C911:C913),AVERAGE(C912:C914))</f>
        <v>57.476866666666666</v>
      </c>
      <c r="H907" s="13">
        <f>MAX(AVERAGE(C907:C908),AVERAGE(C908:C909),AVERAGE(C909:C910),AVERAGE(C910:C911),AVERAGE(C911:C912),AVERAGE(C912:C913),AVERAGE(C913:C914))</f>
        <v>62.674099999999996</v>
      </c>
    </row>
    <row r="908" spans="1:8" x14ac:dyDescent="0.35">
      <c r="A908" s="14">
        <v>43699</v>
      </c>
      <c r="B908" s="15">
        <v>15</v>
      </c>
      <c r="C908" s="16">
        <v>34.6815</v>
      </c>
      <c r="D908" s="14">
        <v>43699</v>
      </c>
      <c r="E908" s="15">
        <v>15</v>
      </c>
    </row>
    <row r="909" spans="1:8" x14ac:dyDescent="0.35">
      <c r="A909" s="14">
        <v>43699</v>
      </c>
      <c r="B909" s="15">
        <v>16</v>
      </c>
      <c r="C909" s="16">
        <v>39.917400000000001</v>
      </c>
      <c r="D909" s="14">
        <v>43699</v>
      </c>
      <c r="E909" s="15">
        <v>16</v>
      </c>
    </row>
    <row r="910" spans="1:8" x14ac:dyDescent="0.35">
      <c r="A910" s="14">
        <v>43699</v>
      </c>
      <c r="B910" s="15">
        <v>17</v>
      </c>
      <c r="C910" s="16">
        <v>37.688400000000001</v>
      </c>
      <c r="D910" s="14">
        <v>43699</v>
      </c>
      <c r="E910" s="15">
        <v>17</v>
      </c>
    </row>
    <row r="911" spans="1:8" x14ac:dyDescent="0.35">
      <c r="A911" s="14">
        <v>43699</v>
      </c>
      <c r="B911" s="15">
        <v>18</v>
      </c>
      <c r="C911" s="16">
        <v>43.543900000000001</v>
      </c>
      <c r="D911" s="14">
        <v>43699</v>
      </c>
      <c r="E911" s="15">
        <v>18</v>
      </c>
    </row>
    <row r="912" spans="1:8" x14ac:dyDescent="0.35">
      <c r="A912" s="14">
        <v>43699</v>
      </c>
      <c r="B912" s="15">
        <v>19</v>
      </c>
      <c r="C912" s="16">
        <v>58.303400000000003</v>
      </c>
      <c r="D912" s="14">
        <v>43699</v>
      </c>
      <c r="E912" s="15">
        <v>19</v>
      </c>
    </row>
    <row r="913" spans="1:8" x14ac:dyDescent="0.35">
      <c r="A913" s="14">
        <v>43699</v>
      </c>
      <c r="B913" s="15">
        <v>20</v>
      </c>
      <c r="C913" s="16">
        <v>67.044799999999995</v>
      </c>
      <c r="D913" s="14">
        <v>43699</v>
      </c>
      <c r="E913" s="15">
        <v>20</v>
      </c>
      <c r="H913" s="13"/>
    </row>
    <row r="914" spans="1:8" x14ac:dyDescent="0.35">
      <c r="A914" s="14">
        <v>43699</v>
      </c>
      <c r="B914" s="15">
        <v>21</v>
      </c>
      <c r="C914" s="16">
        <v>47.0824</v>
      </c>
      <c r="D914" s="14">
        <v>43699</v>
      </c>
      <c r="E914" s="15">
        <v>21</v>
      </c>
    </row>
    <row r="915" spans="1:8" x14ac:dyDescent="0.35">
      <c r="A915" s="14">
        <v>43700</v>
      </c>
      <c r="B915" s="15">
        <v>14</v>
      </c>
      <c r="C915" s="16">
        <v>29.823699999999999</v>
      </c>
      <c r="D915" s="14">
        <v>43700</v>
      </c>
      <c r="E915" s="15">
        <v>14</v>
      </c>
      <c r="F915" s="13">
        <f>MAX(AVERAGE(C915:C918),AVERAGE(C916:C919),AVERAGE(C917:C920),AVERAGE(C918:C921),AVERAGE(C919:C922))</f>
        <v>49.625075000000002</v>
      </c>
      <c r="G915" s="13">
        <f>MAX(AVERAGE(C915:C917),AVERAGE(C916:C918),AVERAGE(C917:C919),AVERAGE(C918:C920),AVERAGE(C919:C921),AVERAGE(C920:C922))</f>
        <v>52.242533333333334</v>
      </c>
      <c r="H915" s="13">
        <f>MAX(AVERAGE(C915:C916),AVERAGE(C916:C917),AVERAGE(C917:C918),AVERAGE(C918:C919),AVERAGE(C919:C920),AVERAGE(C920:C921),AVERAGE(C921:C922))</f>
        <v>56.725499999999997</v>
      </c>
    </row>
    <row r="916" spans="1:8" x14ac:dyDescent="0.35">
      <c r="A916" s="14">
        <v>43700</v>
      </c>
      <c r="B916" s="15">
        <v>15</v>
      </c>
      <c r="C916" s="16">
        <v>32.8889</v>
      </c>
      <c r="D916" s="14">
        <v>43700</v>
      </c>
      <c r="E916" s="15">
        <v>15</v>
      </c>
    </row>
    <row r="917" spans="1:8" x14ac:dyDescent="0.35">
      <c r="A917" s="14">
        <v>43700</v>
      </c>
      <c r="B917" s="15">
        <v>16</v>
      </c>
      <c r="C917" s="16">
        <v>35.089700000000001</v>
      </c>
      <c r="D917" s="14">
        <v>43700</v>
      </c>
      <c r="E917" s="15">
        <v>16</v>
      </c>
    </row>
    <row r="918" spans="1:8" x14ac:dyDescent="0.35">
      <c r="A918" s="14">
        <v>43700</v>
      </c>
      <c r="B918" s="15">
        <v>17</v>
      </c>
      <c r="C918" s="16">
        <v>35.894300000000001</v>
      </c>
      <c r="D918" s="14">
        <v>43700</v>
      </c>
      <c r="E918" s="15">
        <v>17</v>
      </c>
    </row>
    <row r="919" spans="1:8" x14ac:dyDescent="0.35">
      <c r="A919" s="14">
        <v>43700</v>
      </c>
      <c r="B919" s="15">
        <v>18</v>
      </c>
      <c r="C919" s="16">
        <v>41.7727</v>
      </c>
      <c r="D919" s="14">
        <v>43700</v>
      </c>
      <c r="E919" s="15">
        <v>18</v>
      </c>
    </row>
    <row r="920" spans="1:8" x14ac:dyDescent="0.35">
      <c r="A920" s="14">
        <v>43700</v>
      </c>
      <c r="B920" s="15">
        <v>19</v>
      </c>
      <c r="C920" s="16">
        <v>54.231900000000003</v>
      </c>
      <c r="D920" s="14">
        <v>43700</v>
      </c>
      <c r="E920" s="15">
        <v>19</v>
      </c>
    </row>
    <row r="921" spans="1:8" x14ac:dyDescent="0.35">
      <c r="A921" s="14">
        <v>43700</v>
      </c>
      <c r="B921" s="15">
        <v>20</v>
      </c>
      <c r="C921" s="16">
        <v>59.219099999999997</v>
      </c>
      <c r="D921" s="14">
        <v>43700</v>
      </c>
      <c r="E921" s="15">
        <v>20</v>
      </c>
    </row>
    <row r="922" spans="1:8" x14ac:dyDescent="0.35">
      <c r="A922" s="14">
        <v>43700</v>
      </c>
      <c r="B922" s="15">
        <v>21</v>
      </c>
      <c r="C922" s="16">
        <v>43.276600000000002</v>
      </c>
      <c r="D922" s="14">
        <v>43700</v>
      </c>
      <c r="E922" s="15">
        <v>21</v>
      </c>
    </row>
    <row r="923" spans="1:8" x14ac:dyDescent="0.35">
      <c r="A923" s="14">
        <v>43701</v>
      </c>
      <c r="B923" s="15">
        <v>14</v>
      </c>
      <c r="C923" s="16">
        <v>25.0593</v>
      </c>
      <c r="D923" s="14">
        <v>43701</v>
      </c>
      <c r="E923" s="15">
        <v>14</v>
      </c>
      <c r="F923" s="13">
        <f>MAX(AVERAGE(C923:C926),AVERAGE(C924:C927),AVERAGE(C925:C928),AVERAGE(C926:C929),AVERAGE(C927:C930))</f>
        <v>48.718574999999994</v>
      </c>
      <c r="G923" s="13">
        <f>MAX(AVERAGE(C923:C925),AVERAGE(C924:C926),AVERAGE(C925:C927),AVERAGE(C926:C928),AVERAGE(C927:C929),AVERAGE(C928:C930))</f>
        <v>52.846233333333338</v>
      </c>
      <c r="H923" s="13">
        <f>MAX(AVERAGE(C923:C924),AVERAGE(C924:C925),AVERAGE(C925:C926),AVERAGE(C926:C927),AVERAGE(C927:C928),AVERAGE(C928:C929),AVERAGE(C929:C930))</f>
        <v>57.6736</v>
      </c>
    </row>
    <row r="924" spans="1:8" x14ac:dyDescent="0.35">
      <c r="A924" s="14">
        <v>43701</v>
      </c>
      <c r="B924" s="15">
        <v>15</v>
      </c>
      <c r="C924" s="16">
        <v>26.894600000000001</v>
      </c>
      <c r="D924" s="14">
        <v>43701</v>
      </c>
      <c r="E924" s="15">
        <v>15</v>
      </c>
    </row>
    <row r="925" spans="1:8" x14ac:dyDescent="0.35">
      <c r="A925" s="14">
        <v>43701</v>
      </c>
      <c r="B925" s="15">
        <v>16</v>
      </c>
      <c r="C925" s="16">
        <v>30.171700000000001</v>
      </c>
      <c r="D925" s="14">
        <v>43701</v>
      </c>
      <c r="E925" s="15">
        <v>16</v>
      </c>
      <c r="H925" s="13"/>
    </row>
    <row r="926" spans="1:8" x14ac:dyDescent="0.35">
      <c r="A926" s="14">
        <v>43701</v>
      </c>
      <c r="B926" s="15">
        <v>17</v>
      </c>
      <c r="C926" s="16">
        <v>31.728899999999999</v>
      </c>
      <c r="D926" s="14">
        <v>43701</v>
      </c>
      <c r="E926" s="15">
        <v>17</v>
      </c>
    </row>
    <row r="927" spans="1:8" x14ac:dyDescent="0.35">
      <c r="A927" s="14">
        <v>43701</v>
      </c>
      <c r="B927" s="15">
        <v>18</v>
      </c>
      <c r="C927" s="16">
        <v>36.335599999999999</v>
      </c>
      <c r="D927" s="14">
        <v>43701</v>
      </c>
      <c r="E927" s="15">
        <v>18</v>
      </c>
    </row>
    <row r="928" spans="1:8" x14ac:dyDescent="0.35">
      <c r="A928" s="14">
        <v>43701</v>
      </c>
      <c r="B928" s="15">
        <v>19</v>
      </c>
      <c r="C928" s="16">
        <v>51.6083</v>
      </c>
      <c r="D928" s="14">
        <v>43701</v>
      </c>
      <c r="E928" s="15">
        <v>19</v>
      </c>
    </row>
    <row r="929" spans="1:8" x14ac:dyDescent="0.35">
      <c r="A929" s="14">
        <v>43701</v>
      </c>
      <c r="B929" s="15">
        <v>20</v>
      </c>
      <c r="C929" s="16">
        <v>63.738900000000001</v>
      </c>
      <c r="D929" s="14">
        <v>43701</v>
      </c>
      <c r="E929" s="15">
        <v>20</v>
      </c>
    </row>
    <row r="930" spans="1:8" x14ac:dyDescent="0.35">
      <c r="A930" s="14">
        <v>43701</v>
      </c>
      <c r="B930" s="15">
        <v>21</v>
      </c>
      <c r="C930" s="16">
        <v>43.191499999999998</v>
      </c>
      <c r="D930" s="14">
        <v>43701</v>
      </c>
      <c r="E930" s="15">
        <v>21</v>
      </c>
    </row>
    <row r="931" spans="1:8" x14ac:dyDescent="0.35">
      <c r="A931" s="14">
        <v>43702</v>
      </c>
      <c r="B931" s="15">
        <v>14</v>
      </c>
      <c r="C931" s="16">
        <v>25.0244</v>
      </c>
      <c r="D931" s="14">
        <v>43702</v>
      </c>
      <c r="E931" s="15">
        <v>14</v>
      </c>
      <c r="F931" s="13">
        <f>MAX(AVERAGE(C931:C934),AVERAGE(C932:C935),AVERAGE(C933:C936),AVERAGE(C934:C937),AVERAGE(C935:C938))</f>
        <v>46.645125</v>
      </c>
      <c r="G931" s="13">
        <f>MAX(AVERAGE(C931:C933),AVERAGE(C932:C934),AVERAGE(C933:C935),AVERAGE(C934:C936),AVERAGE(C935:C937),AVERAGE(C936:C938))</f>
        <v>49.760333333333335</v>
      </c>
      <c r="H931" s="13">
        <f>MAX(AVERAGE(C931:C932),AVERAGE(C932:C933),AVERAGE(C933:C934),AVERAGE(C934:C935),AVERAGE(C935:C936),AVERAGE(C936:C937),AVERAGE(C937:C938))</f>
        <v>54.046399999999998</v>
      </c>
    </row>
    <row r="932" spans="1:8" x14ac:dyDescent="0.35">
      <c r="A932" s="14">
        <v>43702</v>
      </c>
      <c r="B932" s="15">
        <v>15</v>
      </c>
      <c r="C932" s="16">
        <v>27.463000000000001</v>
      </c>
      <c r="D932" s="14">
        <v>43702</v>
      </c>
      <c r="E932" s="15">
        <v>15</v>
      </c>
    </row>
    <row r="933" spans="1:8" x14ac:dyDescent="0.35">
      <c r="A933" s="14">
        <v>43702</v>
      </c>
      <c r="B933" s="15">
        <v>16</v>
      </c>
      <c r="C933" s="16">
        <v>29.591999999999999</v>
      </c>
      <c r="D933" s="14">
        <v>43702</v>
      </c>
      <c r="E933" s="15">
        <v>16</v>
      </c>
    </row>
    <row r="934" spans="1:8" x14ac:dyDescent="0.35">
      <c r="A934" s="14">
        <v>43702</v>
      </c>
      <c r="B934" s="15">
        <v>17</v>
      </c>
      <c r="C934" s="16">
        <v>32.069800000000001</v>
      </c>
      <c r="D934" s="14">
        <v>43702</v>
      </c>
      <c r="E934" s="15">
        <v>17</v>
      </c>
    </row>
    <row r="935" spans="1:8" x14ac:dyDescent="0.35">
      <c r="A935" s="14">
        <v>43702</v>
      </c>
      <c r="B935" s="15">
        <v>18</v>
      </c>
      <c r="C935" s="16">
        <v>37.299500000000002</v>
      </c>
      <c r="D935" s="14">
        <v>43702</v>
      </c>
      <c r="E935" s="15">
        <v>18</v>
      </c>
      <c r="H935" s="13"/>
    </row>
    <row r="936" spans="1:8" x14ac:dyDescent="0.35">
      <c r="A936" s="14">
        <v>43702</v>
      </c>
      <c r="B936" s="15">
        <v>19</v>
      </c>
      <c r="C936" s="16">
        <v>52.334299999999999</v>
      </c>
      <c r="D936" s="14">
        <v>43702</v>
      </c>
      <c r="E936" s="15">
        <v>19</v>
      </c>
    </row>
    <row r="937" spans="1:8" x14ac:dyDescent="0.35">
      <c r="A937" s="14">
        <v>43702</v>
      </c>
      <c r="B937" s="15">
        <v>20</v>
      </c>
      <c r="C937" s="16">
        <v>55.758499999999998</v>
      </c>
      <c r="D937" s="14">
        <v>43702</v>
      </c>
      <c r="E937" s="15">
        <v>20</v>
      </c>
    </row>
    <row r="938" spans="1:8" x14ac:dyDescent="0.35">
      <c r="A938" s="14">
        <v>43702</v>
      </c>
      <c r="B938" s="15">
        <v>21</v>
      </c>
      <c r="C938" s="16">
        <v>41.188200000000002</v>
      </c>
      <c r="D938" s="14">
        <v>43702</v>
      </c>
      <c r="E938" s="15">
        <v>21</v>
      </c>
    </row>
    <row r="939" spans="1:8" x14ac:dyDescent="0.35">
      <c r="A939" s="14">
        <v>43703</v>
      </c>
      <c r="B939" s="15">
        <v>14</v>
      </c>
      <c r="C939" s="16">
        <v>38.707000000000001</v>
      </c>
      <c r="D939" s="14">
        <v>43703</v>
      </c>
      <c r="E939" s="15">
        <v>14</v>
      </c>
      <c r="F939" s="13">
        <f>MAX(AVERAGE(C939:C942),AVERAGE(C940:C943),AVERAGE(C941:C944),AVERAGE(C942:C945),AVERAGE(C943:C946))</f>
        <v>66.529224999999997</v>
      </c>
      <c r="G939" s="13">
        <f>MAX(AVERAGE(C939:C941),AVERAGE(C940:C942),AVERAGE(C941:C943),AVERAGE(C942:C944),AVERAGE(C943:C945),AVERAGE(C944:C946))</f>
        <v>71.566333333333333</v>
      </c>
      <c r="H939" s="13">
        <f>MAX(AVERAGE(C939:C940),AVERAGE(C940:C941),AVERAGE(C941:C942),AVERAGE(C942:C943),AVERAGE(C943:C944),AVERAGE(C944:C945),AVERAGE(C945:C946))</f>
        <v>80.201149999999998</v>
      </c>
    </row>
    <row r="940" spans="1:8" x14ac:dyDescent="0.35">
      <c r="A940" s="14">
        <v>43703</v>
      </c>
      <c r="B940" s="15">
        <v>15</v>
      </c>
      <c r="C940" s="16">
        <v>43.084800000000001</v>
      </c>
      <c r="D940" s="14">
        <v>43703</v>
      </c>
      <c r="E940" s="15">
        <v>15</v>
      </c>
    </row>
    <row r="941" spans="1:8" x14ac:dyDescent="0.35">
      <c r="A941" s="14">
        <v>43703</v>
      </c>
      <c r="B941" s="15">
        <v>16</v>
      </c>
      <c r="C941" s="16">
        <v>46.420999999999999</v>
      </c>
      <c r="D941" s="14">
        <v>43703</v>
      </c>
      <c r="E941" s="15">
        <v>16</v>
      </c>
    </row>
    <row r="942" spans="1:8" x14ac:dyDescent="0.35">
      <c r="A942" s="14">
        <v>43703</v>
      </c>
      <c r="B942" s="15">
        <v>17</v>
      </c>
      <c r="C942" s="16">
        <v>48.076799999999999</v>
      </c>
      <c r="D942" s="14">
        <v>43703</v>
      </c>
      <c r="E942" s="15">
        <v>17</v>
      </c>
    </row>
    <row r="943" spans="1:8" x14ac:dyDescent="0.35">
      <c r="A943" s="14">
        <v>43703</v>
      </c>
      <c r="B943" s="15">
        <v>18</v>
      </c>
      <c r="C943" s="16">
        <v>54.296700000000001</v>
      </c>
      <c r="D943" s="14">
        <v>43703</v>
      </c>
      <c r="E943" s="15">
        <v>18</v>
      </c>
    </row>
    <row r="944" spans="1:8" x14ac:dyDescent="0.35">
      <c r="A944" s="14">
        <v>43703</v>
      </c>
      <c r="B944" s="15">
        <v>19</v>
      </c>
      <c r="C944" s="16">
        <v>78.110299999999995</v>
      </c>
      <c r="D944" s="14">
        <v>43703</v>
      </c>
      <c r="E944" s="15">
        <v>19</v>
      </c>
    </row>
    <row r="945" spans="1:8" x14ac:dyDescent="0.35">
      <c r="A945" s="14">
        <v>43703</v>
      </c>
      <c r="B945" s="15">
        <v>20</v>
      </c>
      <c r="C945" s="16">
        <v>82.292000000000002</v>
      </c>
      <c r="D945" s="14">
        <v>43703</v>
      </c>
      <c r="E945" s="15">
        <v>20</v>
      </c>
      <c r="H945" s="13"/>
    </row>
    <row r="946" spans="1:8" x14ac:dyDescent="0.35">
      <c r="A946" s="14">
        <v>43703</v>
      </c>
      <c r="B946" s="15">
        <v>21</v>
      </c>
      <c r="C946" s="16">
        <v>51.417900000000003</v>
      </c>
      <c r="D946" s="14">
        <v>43703</v>
      </c>
      <c r="E946" s="15">
        <v>21</v>
      </c>
    </row>
    <row r="947" spans="1:8" x14ac:dyDescent="0.35">
      <c r="A947" s="14">
        <v>43704</v>
      </c>
      <c r="B947" s="15">
        <v>14</v>
      </c>
      <c r="C947" s="16">
        <v>46.148200000000003</v>
      </c>
      <c r="D947" s="14">
        <v>43704</v>
      </c>
      <c r="E947" s="15">
        <v>14</v>
      </c>
      <c r="F947" s="13">
        <f>MAX(AVERAGE(C947:C950),AVERAGE(C948:C951),AVERAGE(C949:C952),AVERAGE(C950:C953),AVERAGE(C951:C954))</f>
        <v>81.265299999999996</v>
      </c>
      <c r="G947" s="13">
        <f>MAX(AVERAGE(C947:C949),AVERAGE(C948:C950),AVERAGE(C949:C951),AVERAGE(C950:C952),AVERAGE(C951:C953),AVERAGE(C952:C954))</f>
        <v>86.608499999999992</v>
      </c>
      <c r="H947" s="13">
        <f>MAX(AVERAGE(C947:C948),AVERAGE(C948:C949),AVERAGE(C949:C950),AVERAGE(C950:C951),AVERAGE(C951:C952),AVERAGE(C952:C953),AVERAGE(C953:C954))</f>
        <v>97.288449999999997</v>
      </c>
    </row>
    <row r="948" spans="1:8" x14ac:dyDescent="0.35">
      <c r="A948" s="14">
        <v>43704</v>
      </c>
      <c r="B948" s="15">
        <v>15</v>
      </c>
      <c r="C948" s="16">
        <v>45.693300000000001</v>
      </c>
      <c r="D948" s="14">
        <v>43704</v>
      </c>
      <c r="E948" s="15">
        <v>15</v>
      </c>
    </row>
    <row r="949" spans="1:8" x14ac:dyDescent="0.35">
      <c r="A949" s="14">
        <v>43704</v>
      </c>
      <c r="B949" s="15">
        <v>16</v>
      </c>
      <c r="C949" s="16">
        <v>48.748800000000003</v>
      </c>
      <c r="D949" s="14">
        <v>43704</v>
      </c>
      <c r="E949" s="15">
        <v>16</v>
      </c>
    </row>
    <row r="950" spans="1:8" x14ac:dyDescent="0.35">
      <c r="A950" s="14">
        <v>43704</v>
      </c>
      <c r="B950" s="15">
        <v>17</v>
      </c>
      <c r="C950" s="16">
        <v>55.064500000000002</v>
      </c>
      <c r="D950" s="14">
        <v>43704</v>
      </c>
      <c r="E950" s="15">
        <v>17</v>
      </c>
    </row>
    <row r="951" spans="1:8" x14ac:dyDescent="0.35">
      <c r="A951" s="14">
        <v>43704</v>
      </c>
      <c r="B951" s="15">
        <v>18</v>
      </c>
      <c r="C951" s="16">
        <v>65.248599999999996</v>
      </c>
      <c r="D951" s="14">
        <v>43704</v>
      </c>
      <c r="E951" s="15">
        <v>18</v>
      </c>
    </row>
    <row r="952" spans="1:8" x14ac:dyDescent="0.35">
      <c r="A952" s="14">
        <v>43704</v>
      </c>
      <c r="B952" s="15">
        <v>19</v>
      </c>
      <c r="C952" s="16">
        <v>97.445999999999998</v>
      </c>
      <c r="D952" s="14">
        <v>43704</v>
      </c>
      <c r="E952" s="15">
        <v>19</v>
      </c>
    </row>
    <row r="953" spans="1:8" x14ac:dyDescent="0.35">
      <c r="A953" s="14">
        <v>43704</v>
      </c>
      <c r="B953" s="15">
        <v>20</v>
      </c>
      <c r="C953" s="16">
        <v>97.130899999999997</v>
      </c>
      <c r="D953" s="14">
        <v>43704</v>
      </c>
      <c r="E953" s="15">
        <v>20</v>
      </c>
    </row>
    <row r="954" spans="1:8" x14ac:dyDescent="0.35">
      <c r="A954" s="14">
        <v>43704</v>
      </c>
      <c r="B954" s="15">
        <v>21</v>
      </c>
      <c r="C954" s="16">
        <v>65.235699999999994</v>
      </c>
      <c r="D954" s="14">
        <v>43704</v>
      </c>
      <c r="E954" s="15">
        <v>21</v>
      </c>
    </row>
    <row r="955" spans="1:8" x14ac:dyDescent="0.35">
      <c r="A955" s="14">
        <v>43705</v>
      </c>
      <c r="B955" s="15">
        <v>14</v>
      </c>
      <c r="C955" s="16">
        <v>45.598599999999998</v>
      </c>
      <c r="D955" s="14">
        <v>43705</v>
      </c>
      <c r="E955" s="15">
        <v>14</v>
      </c>
      <c r="F955" s="13">
        <f>MAX(AVERAGE(C955:C958),AVERAGE(C956:C959),AVERAGE(C957:C960),AVERAGE(C958:C961),AVERAGE(C959:C962))</f>
        <v>71.576549999999997</v>
      </c>
      <c r="G955" s="13">
        <f>MAX(AVERAGE(C955:C957),AVERAGE(C956:C958),AVERAGE(C957:C959),AVERAGE(C958:C960),AVERAGE(C959:C961),AVERAGE(C960:C962))</f>
        <v>76.248966666666661</v>
      </c>
      <c r="H955" s="13">
        <f>MAX(AVERAGE(C955:C956),AVERAGE(C956:C957),AVERAGE(C957:C958),AVERAGE(C958:C959),AVERAGE(C959:C960),AVERAGE(C960:C961),AVERAGE(C961:C962))</f>
        <v>85.454499999999996</v>
      </c>
    </row>
    <row r="956" spans="1:8" x14ac:dyDescent="0.35">
      <c r="A956" s="14">
        <v>43705</v>
      </c>
      <c r="B956" s="15">
        <v>15</v>
      </c>
      <c r="C956" s="16">
        <v>45.131300000000003</v>
      </c>
      <c r="D956" s="14">
        <v>43705</v>
      </c>
      <c r="E956" s="15">
        <v>15</v>
      </c>
    </row>
    <row r="957" spans="1:8" x14ac:dyDescent="0.35">
      <c r="A957" s="14">
        <v>43705</v>
      </c>
      <c r="B957" s="15">
        <v>16</v>
      </c>
      <c r="C957" s="16">
        <v>46.865200000000002</v>
      </c>
      <c r="D957" s="14">
        <v>43705</v>
      </c>
      <c r="E957" s="15">
        <v>16</v>
      </c>
    </row>
    <row r="958" spans="1:8" x14ac:dyDescent="0.35">
      <c r="A958" s="14">
        <v>43705</v>
      </c>
      <c r="B958" s="15">
        <v>17</v>
      </c>
      <c r="C958" s="16">
        <v>48.625300000000003</v>
      </c>
      <c r="D958" s="14">
        <v>43705</v>
      </c>
      <c r="E958" s="15">
        <v>17</v>
      </c>
    </row>
    <row r="959" spans="1:8" x14ac:dyDescent="0.35">
      <c r="A959" s="14">
        <v>43705</v>
      </c>
      <c r="B959" s="15">
        <v>18</v>
      </c>
      <c r="C959" s="16">
        <v>57.5593</v>
      </c>
      <c r="D959" s="14">
        <v>43705</v>
      </c>
      <c r="E959" s="15">
        <v>18</v>
      </c>
    </row>
    <row r="960" spans="1:8" x14ac:dyDescent="0.35">
      <c r="A960" s="14">
        <v>43705</v>
      </c>
      <c r="B960" s="15">
        <v>19</v>
      </c>
      <c r="C960" s="16">
        <v>86.494399999999999</v>
      </c>
      <c r="D960" s="14">
        <v>43705</v>
      </c>
      <c r="E960" s="15">
        <v>19</v>
      </c>
    </row>
    <row r="961" spans="1:8" x14ac:dyDescent="0.35">
      <c r="A961" s="14">
        <v>43705</v>
      </c>
      <c r="B961" s="15">
        <v>20</v>
      </c>
      <c r="C961" s="16">
        <v>84.414599999999993</v>
      </c>
      <c r="D961" s="14">
        <v>43705</v>
      </c>
      <c r="E961" s="15">
        <v>20</v>
      </c>
    </row>
    <row r="962" spans="1:8" x14ac:dyDescent="0.35">
      <c r="A962" s="14">
        <v>43705</v>
      </c>
      <c r="B962" s="15">
        <v>21</v>
      </c>
      <c r="C962" s="16">
        <v>57.837899999999998</v>
      </c>
      <c r="D962" s="14">
        <v>43705</v>
      </c>
      <c r="E962" s="15">
        <v>21</v>
      </c>
    </row>
    <row r="963" spans="1:8" x14ac:dyDescent="0.35">
      <c r="A963" s="14">
        <v>43706</v>
      </c>
      <c r="B963" s="15">
        <v>14</v>
      </c>
      <c r="C963" s="16">
        <v>44.956400000000002</v>
      </c>
      <c r="D963" s="14">
        <v>43706</v>
      </c>
      <c r="E963" s="15">
        <v>14</v>
      </c>
      <c r="F963" s="13">
        <f>MAX(AVERAGE(C963:C966),AVERAGE(C964:C967),AVERAGE(C965:C968),AVERAGE(C966:C969),AVERAGE(C967:C970))</f>
        <v>63.100974999999998</v>
      </c>
      <c r="G963" s="13">
        <f>MAX(AVERAGE(C963:C965),AVERAGE(C964:C966),AVERAGE(C965:C967),AVERAGE(C966:C968),AVERAGE(C967:C969),AVERAGE(C968:C970))</f>
        <v>66.212666666666664</v>
      </c>
      <c r="H963" s="13">
        <f>MAX(AVERAGE(C963:C964),AVERAGE(C964:C965),AVERAGE(C965:C966),AVERAGE(C966:C967),AVERAGE(C967:C968),AVERAGE(C968:C969),AVERAGE(C969:C970))</f>
        <v>70.562399999999997</v>
      </c>
    </row>
    <row r="964" spans="1:8" x14ac:dyDescent="0.35">
      <c r="A964" s="14">
        <v>43706</v>
      </c>
      <c r="B964" s="15">
        <v>15</v>
      </c>
      <c r="C964" s="16">
        <v>42.612099999999998</v>
      </c>
      <c r="D964" s="14">
        <v>43706</v>
      </c>
      <c r="E964" s="15">
        <v>15</v>
      </c>
    </row>
    <row r="965" spans="1:8" x14ac:dyDescent="0.35">
      <c r="A965" s="14">
        <v>43706</v>
      </c>
      <c r="B965" s="15">
        <v>16</v>
      </c>
      <c r="C965" s="16">
        <v>47.513399999999997</v>
      </c>
      <c r="D965" s="14">
        <v>43706</v>
      </c>
      <c r="E965" s="15">
        <v>16</v>
      </c>
    </row>
    <row r="966" spans="1:8" x14ac:dyDescent="0.35">
      <c r="A966" s="14">
        <v>43706</v>
      </c>
      <c r="B966" s="15">
        <v>17</v>
      </c>
      <c r="C966" s="16">
        <v>53.765900000000002</v>
      </c>
      <c r="D966" s="14">
        <v>43706</v>
      </c>
      <c r="E966" s="15">
        <v>17</v>
      </c>
    </row>
    <row r="967" spans="1:8" x14ac:dyDescent="0.35">
      <c r="A967" s="14">
        <v>43706</v>
      </c>
      <c r="B967" s="15">
        <v>18</v>
      </c>
      <c r="C967" s="16">
        <v>57.513199999999998</v>
      </c>
      <c r="D967" s="14">
        <v>43706</v>
      </c>
      <c r="E967" s="15">
        <v>18</v>
      </c>
    </row>
    <row r="968" spans="1:8" x14ac:dyDescent="0.35">
      <c r="A968" s="14">
        <v>43706</v>
      </c>
      <c r="B968" s="15">
        <v>19</v>
      </c>
      <c r="C968" s="16">
        <v>69.535700000000006</v>
      </c>
      <c r="D968" s="14">
        <v>43706</v>
      </c>
      <c r="E968" s="15">
        <v>19</v>
      </c>
    </row>
    <row r="969" spans="1:8" x14ac:dyDescent="0.35">
      <c r="A969" s="14">
        <v>43706</v>
      </c>
      <c r="B969" s="15">
        <v>20</v>
      </c>
      <c r="C969" s="16">
        <v>71.589100000000002</v>
      </c>
      <c r="D969" s="14">
        <v>43706</v>
      </c>
      <c r="E969" s="15">
        <v>20</v>
      </c>
    </row>
    <row r="970" spans="1:8" x14ac:dyDescent="0.35">
      <c r="A970" s="14">
        <v>43706</v>
      </c>
      <c r="B970" s="15">
        <v>21</v>
      </c>
      <c r="C970" s="16">
        <v>51.151899999999998</v>
      </c>
      <c r="D970" s="14">
        <v>43706</v>
      </c>
      <c r="E970" s="15">
        <v>21</v>
      </c>
    </row>
    <row r="971" spans="1:8" x14ac:dyDescent="0.35">
      <c r="A971" s="14">
        <v>43707</v>
      </c>
      <c r="B971" s="15">
        <v>14</v>
      </c>
      <c r="C971" s="16">
        <v>44.1554</v>
      </c>
      <c r="D971" s="14">
        <v>43707</v>
      </c>
      <c r="E971" s="15">
        <v>14</v>
      </c>
      <c r="F971" s="13">
        <f>MAX(AVERAGE(C971:C974),AVERAGE(C972:C975),AVERAGE(C973:C976),AVERAGE(C974:C977),AVERAGE(C975:C978))</f>
        <v>54.159125000000003</v>
      </c>
      <c r="G971" s="13">
        <f>MAX(AVERAGE(C971:C973),AVERAGE(C972:C974),AVERAGE(C973:C975),AVERAGE(C974:C976),AVERAGE(C975:C977),AVERAGE(C976:C978))</f>
        <v>56.833666666666666</v>
      </c>
      <c r="H971" s="13">
        <f>MAX(AVERAGE(C971:C972),AVERAGE(C972:C973),AVERAGE(C973:C974),AVERAGE(C974:C975),AVERAGE(C975:C976),AVERAGE(C976:C977),AVERAGE(C977:C978))</f>
        <v>62.097750000000005</v>
      </c>
    </row>
    <row r="972" spans="1:8" x14ac:dyDescent="0.35">
      <c r="A972" s="14">
        <v>43707</v>
      </c>
      <c r="B972" s="15">
        <v>15</v>
      </c>
      <c r="C972" s="16">
        <v>44.0045</v>
      </c>
      <c r="D972" s="14">
        <v>43707</v>
      </c>
      <c r="E972" s="15">
        <v>15</v>
      </c>
    </row>
    <row r="973" spans="1:8" x14ac:dyDescent="0.35">
      <c r="A973" s="14">
        <v>43707</v>
      </c>
      <c r="B973" s="15">
        <v>16</v>
      </c>
      <c r="C973" s="16">
        <v>48.1935</v>
      </c>
      <c r="D973" s="14">
        <v>43707</v>
      </c>
      <c r="E973" s="15">
        <v>16</v>
      </c>
      <c r="H973" s="13"/>
    </row>
    <row r="974" spans="1:8" x14ac:dyDescent="0.35">
      <c r="A974" s="14">
        <v>43707</v>
      </c>
      <c r="B974" s="15">
        <v>17</v>
      </c>
      <c r="C974" s="16">
        <v>44.083300000000001</v>
      </c>
      <c r="D974" s="14">
        <v>43707</v>
      </c>
      <c r="E974" s="15">
        <v>17</v>
      </c>
    </row>
    <row r="975" spans="1:8" x14ac:dyDescent="0.35">
      <c r="A975" s="14">
        <v>43707</v>
      </c>
      <c r="B975" s="15">
        <v>18</v>
      </c>
      <c r="C975" s="16">
        <v>46.305500000000002</v>
      </c>
      <c r="D975" s="14">
        <v>43707</v>
      </c>
      <c r="E975" s="15">
        <v>18</v>
      </c>
    </row>
    <row r="976" spans="1:8" x14ac:dyDescent="0.35">
      <c r="A976" s="14">
        <v>43707</v>
      </c>
      <c r="B976" s="15">
        <v>19</v>
      </c>
      <c r="C976" s="16">
        <v>62.346800000000002</v>
      </c>
      <c r="D976" s="14">
        <v>43707</v>
      </c>
      <c r="E976" s="15">
        <v>19</v>
      </c>
    </row>
    <row r="977" spans="1:8" x14ac:dyDescent="0.35">
      <c r="A977" s="14">
        <v>43707</v>
      </c>
      <c r="B977" s="15">
        <v>20</v>
      </c>
      <c r="C977" s="16">
        <v>61.848700000000001</v>
      </c>
      <c r="D977" s="14">
        <v>43707</v>
      </c>
      <c r="E977" s="15">
        <v>20</v>
      </c>
    </row>
    <row r="978" spans="1:8" x14ac:dyDescent="0.35">
      <c r="A978" s="14">
        <v>43707</v>
      </c>
      <c r="B978" s="15">
        <v>21</v>
      </c>
      <c r="C978" s="16">
        <v>46.1355</v>
      </c>
      <c r="D978" s="14">
        <v>43707</v>
      </c>
      <c r="E978" s="15">
        <v>21</v>
      </c>
    </row>
    <row r="979" spans="1:8" x14ac:dyDescent="0.35">
      <c r="A979" s="14">
        <v>43708</v>
      </c>
      <c r="B979" s="15">
        <v>14</v>
      </c>
      <c r="C979" s="16">
        <v>31.108499999999999</v>
      </c>
      <c r="D979" s="14">
        <v>43708</v>
      </c>
      <c r="E979" s="15">
        <v>14</v>
      </c>
      <c r="F979" s="13">
        <f>MAX(AVERAGE(C979:C982),AVERAGE(C980:C983),AVERAGE(C981:C984),AVERAGE(C982:C985),AVERAGE(C983:C986))</f>
        <v>53.386400000000002</v>
      </c>
      <c r="G979" s="13">
        <f>MAX(AVERAGE(C979:C981),AVERAGE(C980:C982),AVERAGE(C981:C983),AVERAGE(C982:C984),AVERAGE(C983:C985),AVERAGE(C984:C986))</f>
        <v>56.726833333333332</v>
      </c>
      <c r="H979" s="13">
        <f>MAX(AVERAGE(C979:C980),AVERAGE(C980:C981),AVERAGE(C981:C982),AVERAGE(C982:C983),AVERAGE(C983:C984),AVERAGE(C984:C985),AVERAGE(C985:C986))</f>
        <v>62.321550000000002</v>
      </c>
    </row>
    <row r="980" spans="1:8" x14ac:dyDescent="0.35">
      <c r="A980" s="14">
        <v>43708</v>
      </c>
      <c r="B980" s="15">
        <v>15</v>
      </c>
      <c r="C980" s="16">
        <v>37.207599999999999</v>
      </c>
      <c r="D980" s="14">
        <v>43708</v>
      </c>
      <c r="E980" s="15">
        <v>15</v>
      </c>
    </row>
    <row r="981" spans="1:8" x14ac:dyDescent="0.35">
      <c r="A981" s="14">
        <v>43708</v>
      </c>
      <c r="B981" s="15">
        <v>16</v>
      </c>
      <c r="C981" s="16">
        <v>40.31</v>
      </c>
      <c r="D981" s="14">
        <v>43708</v>
      </c>
      <c r="E981" s="15">
        <v>16</v>
      </c>
    </row>
    <row r="982" spans="1:8" x14ac:dyDescent="0.35">
      <c r="A982" s="14">
        <v>43708</v>
      </c>
      <c r="B982" s="15">
        <v>17</v>
      </c>
      <c r="C982" s="16">
        <v>38.953400000000002</v>
      </c>
      <c r="D982" s="14">
        <v>43708</v>
      </c>
      <c r="E982" s="15">
        <v>17</v>
      </c>
    </row>
    <row r="983" spans="1:8" x14ac:dyDescent="0.35">
      <c r="A983" s="14">
        <v>43708</v>
      </c>
      <c r="B983" s="15">
        <v>18</v>
      </c>
      <c r="C983" s="16">
        <v>43.365099999999998</v>
      </c>
      <c r="D983" s="14">
        <v>43708</v>
      </c>
      <c r="E983" s="15">
        <v>18</v>
      </c>
      <c r="H983" s="13"/>
    </row>
    <row r="984" spans="1:8" x14ac:dyDescent="0.35">
      <c r="A984" s="14">
        <v>43708</v>
      </c>
      <c r="B984" s="15">
        <v>19</v>
      </c>
      <c r="C984" s="16">
        <v>61.105200000000004</v>
      </c>
      <c r="D984" s="14">
        <v>43708</v>
      </c>
      <c r="E984" s="15">
        <v>19</v>
      </c>
    </row>
    <row r="985" spans="1:8" x14ac:dyDescent="0.35">
      <c r="A985" s="14">
        <v>43708</v>
      </c>
      <c r="B985" s="15">
        <v>20</v>
      </c>
      <c r="C985" s="16">
        <v>63.5379</v>
      </c>
      <c r="D985" s="14">
        <v>43708</v>
      </c>
      <c r="E985" s="15">
        <v>20</v>
      </c>
    </row>
    <row r="986" spans="1:8" x14ac:dyDescent="0.35">
      <c r="A986" s="14">
        <v>43708</v>
      </c>
      <c r="B986" s="15">
        <v>21</v>
      </c>
      <c r="C986" s="16">
        <v>45.537399999999998</v>
      </c>
      <c r="D986" s="14">
        <v>43708</v>
      </c>
      <c r="E986" s="15">
        <v>21</v>
      </c>
    </row>
    <row r="987" spans="1:8" x14ac:dyDescent="0.35">
      <c r="A987" s="14">
        <v>43709</v>
      </c>
      <c r="B987" s="15">
        <v>14</v>
      </c>
      <c r="C987" s="16">
        <v>32.993299999999998</v>
      </c>
      <c r="D987" s="14">
        <v>43709</v>
      </c>
      <c r="E987" s="15">
        <v>14</v>
      </c>
      <c r="F987" s="13">
        <f>MAX(AVERAGE(C987:C990),AVERAGE(C988:C991),AVERAGE(C989:C992),AVERAGE(C990:C993),AVERAGE(C991:C994))</f>
        <v>58.990349999999999</v>
      </c>
      <c r="G987" s="13">
        <f>MAX(AVERAGE(C987:C989),AVERAGE(C988:C990),AVERAGE(C989:C991),AVERAGE(C990:C992),AVERAGE(C991:C993),AVERAGE(C992:C994))</f>
        <v>62.948299999999996</v>
      </c>
      <c r="H987" s="13">
        <f>MAX(AVERAGE(C987:C988),AVERAGE(C988:C989),AVERAGE(C989:C990),AVERAGE(C990:C991),AVERAGE(C991:C992),AVERAGE(C992:C993),AVERAGE(C993:C994))</f>
        <v>68.535550000000001</v>
      </c>
    </row>
    <row r="988" spans="1:8" x14ac:dyDescent="0.35">
      <c r="A988" s="14">
        <v>43709</v>
      </c>
      <c r="B988" s="15">
        <v>15</v>
      </c>
      <c r="C988" s="16">
        <v>34.459099999999999</v>
      </c>
      <c r="D988" s="14">
        <v>43709</v>
      </c>
      <c r="E988" s="15">
        <v>15</v>
      </c>
    </row>
    <row r="989" spans="1:8" x14ac:dyDescent="0.35">
      <c r="A989" s="14">
        <v>43709</v>
      </c>
      <c r="B989" s="15">
        <v>16</v>
      </c>
      <c r="C989" s="16">
        <v>39.033299999999997</v>
      </c>
      <c r="D989" s="14">
        <v>43709</v>
      </c>
      <c r="E989" s="15">
        <v>16</v>
      </c>
    </row>
    <row r="990" spans="1:8" x14ac:dyDescent="0.35">
      <c r="A990" s="14">
        <v>43709</v>
      </c>
      <c r="B990" s="15">
        <v>17</v>
      </c>
      <c r="C990" s="16">
        <v>42.883899999999997</v>
      </c>
      <c r="D990" s="14">
        <v>43709</v>
      </c>
      <c r="E990" s="15">
        <v>17</v>
      </c>
    </row>
    <row r="991" spans="1:8" x14ac:dyDescent="0.35">
      <c r="A991" s="14">
        <v>43709</v>
      </c>
      <c r="B991" s="15">
        <v>18</v>
      </c>
      <c r="C991" s="16">
        <v>47.116500000000002</v>
      </c>
      <c r="D991" s="14">
        <v>43709</v>
      </c>
      <c r="E991" s="15">
        <v>18</v>
      </c>
    </row>
    <row r="992" spans="1:8" x14ac:dyDescent="0.35">
      <c r="A992" s="14">
        <v>43709</v>
      </c>
      <c r="B992" s="15">
        <v>19</v>
      </c>
      <c r="C992" s="16">
        <v>69.087699999999998</v>
      </c>
      <c r="D992" s="14">
        <v>43709</v>
      </c>
      <c r="E992" s="15">
        <v>19</v>
      </c>
    </row>
    <row r="993" spans="1:8" x14ac:dyDescent="0.35">
      <c r="A993" s="14">
        <v>43709</v>
      </c>
      <c r="B993" s="15">
        <v>20</v>
      </c>
      <c r="C993" s="16">
        <v>67.983400000000003</v>
      </c>
      <c r="D993" s="14">
        <v>43709</v>
      </c>
      <c r="E993" s="15">
        <v>20</v>
      </c>
      <c r="H993" s="13"/>
    </row>
    <row r="994" spans="1:8" x14ac:dyDescent="0.35">
      <c r="A994" s="14">
        <v>43709</v>
      </c>
      <c r="B994" s="15">
        <v>21</v>
      </c>
      <c r="C994" s="16">
        <v>51.773800000000001</v>
      </c>
      <c r="D994" s="14">
        <v>43709</v>
      </c>
      <c r="E994" s="15">
        <v>21</v>
      </c>
    </row>
    <row r="995" spans="1:8" x14ac:dyDescent="0.35">
      <c r="A995" s="14">
        <v>43710</v>
      </c>
      <c r="B995" s="15">
        <v>14</v>
      </c>
      <c r="C995" s="16">
        <v>36.3904</v>
      </c>
      <c r="D995" s="14">
        <v>43710</v>
      </c>
      <c r="E995" s="15">
        <v>14</v>
      </c>
      <c r="F995" s="13">
        <f>MAX(AVERAGE(C995:C998),AVERAGE(C996:C999),AVERAGE(C997:C1000),AVERAGE(C998:C1001),AVERAGE(C999:C1002))</f>
        <v>61.873650000000005</v>
      </c>
      <c r="G995" s="13">
        <f>MAX(AVERAGE(C995:C997),AVERAGE(C996:C998),AVERAGE(C997:C999),AVERAGE(C998:C1000),AVERAGE(C999:C1001),AVERAGE(C1000:C1002))</f>
        <v>65.343333333333348</v>
      </c>
      <c r="H995" s="13">
        <f>MAX(AVERAGE(C995:C996),AVERAGE(C996:C997),AVERAGE(C997:C998),AVERAGE(C998:C999),AVERAGE(C999:C1000),AVERAGE(C1000:C1001),AVERAGE(C1001:C1002))</f>
        <v>72.129800000000003</v>
      </c>
    </row>
    <row r="996" spans="1:8" x14ac:dyDescent="0.35">
      <c r="A996" s="14">
        <v>43710</v>
      </c>
      <c r="B996" s="15">
        <v>15</v>
      </c>
      <c r="C996" s="16">
        <v>45.284199999999998</v>
      </c>
      <c r="D996" s="14">
        <v>43710</v>
      </c>
      <c r="E996" s="15">
        <v>15</v>
      </c>
    </row>
    <row r="997" spans="1:8" x14ac:dyDescent="0.35">
      <c r="A997" s="14">
        <v>43710</v>
      </c>
      <c r="B997" s="15">
        <v>16</v>
      </c>
      <c r="C997" s="16">
        <v>44.5122</v>
      </c>
      <c r="D997" s="14">
        <v>43710</v>
      </c>
      <c r="E997" s="15">
        <v>16</v>
      </c>
    </row>
    <row r="998" spans="1:8" x14ac:dyDescent="0.35">
      <c r="A998" s="14">
        <v>43710</v>
      </c>
      <c r="B998" s="15">
        <v>17</v>
      </c>
      <c r="C998" s="16">
        <v>47.323700000000002</v>
      </c>
      <c r="D998" s="14">
        <v>43710</v>
      </c>
      <c r="E998" s="15">
        <v>17</v>
      </c>
    </row>
    <row r="999" spans="1:8" x14ac:dyDescent="0.35">
      <c r="A999" s="14">
        <v>43710</v>
      </c>
      <c r="B999" s="15">
        <v>18</v>
      </c>
      <c r="C999" s="16">
        <v>51.770400000000002</v>
      </c>
      <c r="D999" s="14">
        <v>43710</v>
      </c>
      <c r="E999" s="15">
        <v>18</v>
      </c>
    </row>
    <row r="1000" spans="1:8" x14ac:dyDescent="0.35">
      <c r="A1000" s="14">
        <v>43710</v>
      </c>
      <c r="B1000" s="15">
        <v>19</v>
      </c>
      <c r="C1000" s="16">
        <v>76.493700000000004</v>
      </c>
      <c r="D1000" s="14">
        <v>43710</v>
      </c>
      <c r="E1000" s="15">
        <v>19</v>
      </c>
    </row>
    <row r="1001" spans="1:8" x14ac:dyDescent="0.35">
      <c r="A1001" s="14">
        <v>43710</v>
      </c>
      <c r="B1001" s="15">
        <v>20</v>
      </c>
      <c r="C1001" s="16">
        <v>67.765900000000002</v>
      </c>
      <c r="D1001" s="14">
        <v>43710</v>
      </c>
      <c r="E1001" s="15">
        <v>20</v>
      </c>
    </row>
    <row r="1002" spans="1:8" x14ac:dyDescent="0.35">
      <c r="A1002" s="14">
        <v>43710</v>
      </c>
      <c r="B1002" s="15">
        <v>21</v>
      </c>
      <c r="C1002" s="16">
        <v>51.464599999999997</v>
      </c>
      <c r="D1002" s="14">
        <v>43710</v>
      </c>
      <c r="E1002" s="15">
        <v>21</v>
      </c>
    </row>
    <row r="1003" spans="1:8" x14ac:dyDescent="0.35">
      <c r="A1003" s="14">
        <v>43711</v>
      </c>
      <c r="B1003" s="15">
        <v>14</v>
      </c>
      <c r="C1003" s="16">
        <v>50.338700000000003</v>
      </c>
      <c r="D1003" s="14">
        <v>43711</v>
      </c>
      <c r="E1003" s="15">
        <v>14</v>
      </c>
      <c r="F1003" s="13">
        <f>MAX(AVERAGE(C1003:C1006),AVERAGE(C1004:C1007),AVERAGE(C1005:C1008),AVERAGE(C1006:C1009),AVERAGE(C1007:C1010))</f>
        <v>81.324224999999998</v>
      </c>
      <c r="G1003" s="13">
        <f>MAX(AVERAGE(C1003:C1005),AVERAGE(C1004:C1006),AVERAGE(C1005:C1007),AVERAGE(C1006:C1008),AVERAGE(C1007:C1009),AVERAGE(C1008:C1010))</f>
        <v>86.121966666666665</v>
      </c>
      <c r="H1003" s="13">
        <f>MAX(AVERAGE(C1003:C1004),AVERAGE(C1004:C1005),AVERAGE(C1005:C1006),AVERAGE(C1006:C1007),AVERAGE(C1007:C1008),AVERAGE(C1008:C1009),AVERAGE(C1009:C1010))</f>
        <v>94.629400000000004</v>
      </c>
    </row>
    <row r="1004" spans="1:8" x14ac:dyDescent="0.35">
      <c r="A1004" s="14">
        <v>43711</v>
      </c>
      <c r="B1004" s="15">
        <v>15</v>
      </c>
      <c r="C1004" s="16">
        <v>52.277099999999997</v>
      </c>
      <c r="D1004" s="14">
        <v>43711</v>
      </c>
      <c r="E1004" s="15">
        <v>15</v>
      </c>
    </row>
    <row r="1005" spans="1:8" x14ac:dyDescent="0.35">
      <c r="A1005" s="14">
        <v>43711</v>
      </c>
      <c r="B1005" s="15">
        <v>16</v>
      </c>
      <c r="C1005" s="16">
        <v>53.472700000000003</v>
      </c>
      <c r="D1005" s="14">
        <v>43711</v>
      </c>
      <c r="E1005" s="15">
        <v>16</v>
      </c>
    </row>
    <row r="1006" spans="1:8" x14ac:dyDescent="0.35">
      <c r="A1006" s="14">
        <v>43711</v>
      </c>
      <c r="B1006" s="15">
        <v>17</v>
      </c>
      <c r="C1006" s="16">
        <v>66.930999999999997</v>
      </c>
      <c r="D1006" s="14">
        <v>43711</v>
      </c>
      <c r="E1006" s="15">
        <v>17</v>
      </c>
    </row>
    <row r="1007" spans="1:8" x14ac:dyDescent="0.35">
      <c r="A1007" s="14">
        <v>43711</v>
      </c>
      <c r="B1007" s="15">
        <v>18</v>
      </c>
      <c r="C1007" s="16">
        <v>69.107100000000003</v>
      </c>
      <c r="D1007" s="14">
        <v>43711</v>
      </c>
      <c r="E1007" s="15">
        <v>18</v>
      </c>
    </row>
    <row r="1008" spans="1:8" x14ac:dyDescent="0.35">
      <c r="A1008" s="14">
        <v>43711</v>
      </c>
      <c r="B1008" s="15">
        <v>19</v>
      </c>
      <c r="C1008" s="16">
        <v>93.247</v>
      </c>
      <c r="D1008" s="14">
        <v>43711</v>
      </c>
      <c r="E1008" s="15">
        <v>19</v>
      </c>
    </row>
    <row r="1009" spans="1:8" x14ac:dyDescent="0.35">
      <c r="A1009" s="14">
        <v>43711</v>
      </c>
      <c r="B1009" s="15">
        <v>20</v>
      </c>
      <c r="C1009" s="16">
        <v>96.011799999999994</v>
      </c>
      <c r="D1009" s="14">
        <v>43711</v>
      </c>
      <c r="E1009" s="15">
        <v>20</v>
      </c>
    </row>
    <row r="1010" spans="1:8" x14ac:dyDescent="0.35">
      <c r="A1010" s="14">
        <v>43711</v>
      </c>
      <c r="B1010" s="15">
        <v>21</v>
      </c>
      <c r="C1010" s="16">
        <v>60.200699999999998</v>
      </c>
      <c r="D1010" s="14">
        <v>43711</v>
      </c>
      <c r="E1010" s="15">
        <v>21</v>
      </c>
    </row>
    <row r="1011" spans="1:8" x14ac:dyDescent="0.35">
      <c r="A1011" s="14">
        <v>43712</v>
      </c>
      <c r="B1011" s="15">
        <v>14</v>
      </c>
      <c r="C1011" s="16">
        <v>58.093600000000002</v>
      </c>
      <c r="D1011" s="14">
        <v>43712</v>
      </c>
      <c r="E1011" s="15">
        <v>14</v>
      </c>
      <c r="F1011" s="13">
        <f>MAX(AVERAGE(C1011:C1014),AVERAGE(C1012:C1015),AVERAGE(C1013:C1016),AVERAGE(C1014:C1017),AVERAGE(C1015:C1018))</f>
        <v>119.42030000000001</v>
      </c>
      <c r="G1011" s="13">
        <f>MAX(AVERAGE(C1011:C1013),AVERAGE(C1012:C1014),AVERAGE(C1013:C1015),AVERAGE(C1014:C1016),AVERAGE(C1015:C1017),AVERAGE(C1016:C1018))</f>
        <v>130.55823333333333</v>
      </c>
      <c r="H1011" s="13">
        <f>MAX(AVERAGE(C1011:C1012),AVERAGE(C1012:C1013),AVERAGE(C1013:C1014),AVERAGE(C1014:C1015),AVERAGE(C1015:C1016),AVERAGE(C1016:C1017),AVERAGE(C1017:C1018))</f>
        <v>144.71370000000002</v>
      </c>
    </row>
    <row r="1012" spans="1:8" x14ac:dyDescent="0.35">
      <c r="A1012" s="14">
        <v>43712</v>
      </c>
      <c r="B1012" s="15">
        <v>15</v>
      </c>
      <c r="C1012" s="16">
        <v>64.657399999999996</v>
      </c>
      <c r="D1012" s="14">
        <v>43712</v>
      </c>
      <c r="E1012" s="15">
        <v>15</v>
      </c>
    </row>
    <row r="1013" spans="1:8" x14ac:dyDescent="0.35">
      <c r="A1013" s="14">
        <v>43712</v>
      </c>
      <c r="B1013" s="15">
        <v>16</v>
      </c>
      <c r="C1013" s="16">
        <v>70.747100000000003</v>
      </c>
      <c r="D1013" s="14">
        <v>43712</v>
      </c>
      <c r="E1013" s="15">
        <v>16</v>
      </c>
    </row>
    <row r="1014" spans="1:8" x14ac:dyDescent="0.35">
      <c r="A1014" s="14">
        <v>43712</v>
      </c>
      <c r="B1014" s="15">
        <v>17</v>
      </c>
      <c r="C1014" s="16">
        <v>75.166399999999996</v>
      </c>
      <c r="D1014" s="14">
        <v>43712</v>
      </c>
      <c r="E1014" s="15">
        <v>17</v>
      </c>
    </row>
    <row r="1015" spans="1:8" x14ac:dyDescent="0.35">
      <c r="A1015" s="14">
        <v>43712</v>
      </c>
      <c r="B1015" s="15">
        <v>18</v>
      </c>
      <c r="C1015" s="16">
        <v>102.2473</v>
      </c>
      <c r="D1015" s="14">
        <v>43712</v>
      </c>
      <c r="E1015" s="15">
        <v>18</v>
      </c>
    </row>
    <row r="1016" spans="1:8" x14ac:dyDescent="0.35">
      <c r="A1016" s="14">
        <v>43712</v>
      </c>
      <c r="B1016" s="15">
        <v>19</v>
      </c>
      <c r="C1016" s="16">
        <v>138.91820000000001</v>
      </c>
      <c r="D1016" s="14">
        <v>43712</v>
      </c>
      <c r="E1016" s="15">
        <v>19</v>
      </c>
    </row>
    <row r="1017" spans="1:8" x14ac:dyDescent="0.35">
      <c r="A1017" s="14">
        <v>43712</v>
      </c>
      <c r="B1017" s="15">
        <v>20</v>
      </c>
      <c r="C1017" s="16">
        <v>150.50919999999999</v>
      </c>
      <c r="D1017" s="14">
        <v>43712</v>
      </c>
      <c r="E1017" s="15">
        <v>20</v>
      </c>
    </row>
    <row r="1018" spans="1:8" x14ac:dyDescent="0.35">
      <c r="A1018" s="14">
        <v>43712</v>
      </c>
      <c r="B1018" s="15">
        <v>21</v>
      </c>
      <c r="C1018" s="16">
        <v>86.006500000000003</v>
      </c>
      <c r="D1018" s="14">
        <v>43712</v>
      </c>
      <c r="E1018" s="15">
        <v>21</v>
      </c>
    </row>
    <row r="1019" spans="1:8" x14ac:dyDescent="0.35">
      <c r="A1019" s="14">
        <v>43713</v>
      </c>
      <c r="B1019" s="15">
        <v>14</v>
      </c>
      <c r="C1019" s="16">
        <v>65.413700000000006</v>
      </c>
      <c r="D1019" s="14">
        <v>43713</v>
      </c>
      <c r="E1019" s="15">
        <v>14</v>
      </c>
      <c r="F1019" s="13">
        <f>MAX(AVERAGE(C1019:C1022),AVERAGE(C1020:C1023),AVERAGE(C1021:C1024),AVERAGE(C1022:C1025),AVERAGE(C1023:C1026))</f>
        <v>152.15027499999999</v>
      </c>
      <c r="G1019" s="13">
        <f>MAX(AVERAGE(C1019:C1021),AVERAGE(C1020:C1022),AVERAGE(C1021:C1023),AVERAGE(C1022:C1024),AVERAGE(C1023:C1025),AVERAGE(C1024:C1026))</f>
        <v>172.19116666666665</v>
      </c>
      <c r="H1019" s="13">
        <f>MAX(AVERAGE(C1019:C1020),AVERAGE(C1020:C1021),AVERAGE(C1021:C1022),AVERAGE(C1022:C1023),AVERAGE(C1023:C1024),AVERAGE(C1024:C1025),AVERAGE(C1025:C1026))</f>
        <v>185.7636</v>
      </c>
    </row>
    <row r="1020" spans="1:8" x14ac:dyDescent="0.35">
      <c r="A1020" s="14">
        <v>43713</v>
      </c>
      <c r="B1020" s="15">
        <v>15</v>
      </c>
      <c r="C1020" s="16">
        <v>77.888099999999994</v>
      </c>
      <c r="D1020" s="14">
        <v>43713</v>
      </c>
      <c r="E1020" s="15">
        <v>15</v>
      </c>
    </row>
    <row r="1021" spans="1:8" x14ac:dyDescent="0.35">
      <c r="A1021" s="14">
        <v>43713</v>
      </c>
      <c r="B1021" s="15">
        <v>16</v>
      </c>
      <c r="C1021" s="16">
        <v>82.768799999999999</v>
      </c>
      <c r="D1021" s="14">
        <v>43713</v>
      </c>
      <c r="E1021" s="15">
        <v>16</v>
      </c>
      <c r="H1021" s="13"/>
    </row>
    <row r="1022" spans="1:8" x14ac:dyDescent="0.35">
      <c r="A1022" s="14">
        <v>43713</v>
      </c>
      <c r="B1022" s="15">
        <v>17</v>
      </c>
      <c r="C1022" s="16">
        <v>92.027600000000007</v>
      </c>
      <c r="D1022" s="14">
        <v>43713</v>
      </c>
      <c r="E1022" s="15">
        <v>17</v>
      </c>
    </row>
    <row r="1023" spans="1:8" x14ac:dyDescent="0.35">
      <c r="A1023" s="14">
        <v>43713</v>
      </c>
      <c r="B1023" s="15">
        <v>18</v>
      </c>
      <c r="C1023" s="16">
        <v>145.0463</v>
      </c>
      <c r="D1023" s="14">
        <v>43713</v>
      </c>
      <c r="E1023" s="15">
        <v>18</v>
      </c>
    </row>
    <row r="1024" spans="1:8" x14ac:dyDescent="0.35">
      <c r="A1024" s="14">
        <v>43713</v>
      </c>
      <c r="B1024" s="15">
        <v>19</v>
      </c>
      <c r="C1024" s="16">
        <v>190.7423</v>
      </c>
      <c r="D1024" s="14">
        <v>43713</v>
      </c>
      <c r="E1024" s="15">
        <v>19</v>
      </c>
    </row>
    <row r="1025" spans="1:8" x14ac:dyDescent="0.35">
      <c r="A1025" s="14">
        <v>43713</v>
      </c>
      <c r="B1025" s="15">
        <v>20</v>
      </c>
      <c r="C1025" s="16">
        <v>180.78489999999999</v>
      </c>
      <c r="D1025" s="14">
        <v>43713</v>
      </c>
      <c r="E1025" s="15">
        <v>20</v>
      </c>
    </row>
    <row r="1026" spans="1:8" x14ac:dyDescent="0.35">
      <c r="A1026" s="14">
        <v>43713</v>
      </c>
      <c r="B1026" s="15">
        <v>21</v>
      </c>
      <c r="C1026" s="16">
        <v>88.840100000000007</v>
      </c>
      <c r="D1026" s="14">
        <v>43713</v>
      </c>
      <c r="E1026" s="15">
        <v>21</v>
      </c>
    </row>
    <row r="1027" spans="1:8" x14ac:dyDescent="0.35">
      <c r="A1027" s="14">
        <v>43714</v>
      </c>
      <c r="B1027" s="15">
        <v>14</v>
      </c>
      <c r="C1027" s="16">
        <v>49.939599999999999</v>
      </c>
      <c r="D1027" s="14">
        <v>43714</v>
      </c>
      <c r="E1027" s="15">
        <v>14</v>
      </c>
      <c r="F1027" s="13">
        <f>MAX(AVERAGE(C1027:C1030),AVERAGE(C1028:C1031),AVERAGE(C1029:C1032),AVERAGE(C1030:C1033),AVERAGE(C1031:C1034))</f>
        <v>88.627574999999993</v>
      </c>
      <c r="G1027" s="13">
        <f>MAX(AVERAGE(C1027:C1029),AVERAGE(C1028:C1030),AVERAGE(C1029:C1031),AVERAGE(C1030:C1032),AVERAGE(C1031:C1033),AVERAGE(C1032:C1034))</f>
        <v>97.68783333333333</v>
      </c>
      <c r="H1027" s="13">
        <f>MAX(AVERAGE(C1027:C1028),AVERAGE(C1028:C1029),AVERAGE(C1029:C1030),AVERAGE(C1030:C1031),AVERAGE(C1031:C1032),AVERAGE(C1032:C1033),AVERAGE(C1033:C1034))</f>
        <v>108.9045</v>
      </c>
    </row>
    <row r="1028" spans="1:8" x14ac:dyDescent="0.35">
      <c r="A1028" s="14">
        <v>43714</v>
      </c>
      <c r="B1028" s="15">
        <v>15</v>
      </c>
      <c r="C1028" s="16">
        <v>54.773899999999998</v>
      </c>
      <c r="D1028" s="14">
        <v>43714</v>
      </c>
      <c r="E1028" s="15">
        <v>15</v>
      </c>
    </row>
    <row r="1029" spans="1:8" x14ac:dyDescent="0.35">
      <c r="A1029" s="14">
        <v>43714</v>
      </c>
      <c r="B1029" s="15">
        <v>16</v>
      </c>
      <c r="C1029" s="16">
        <v>58.286200000000001</v>
      </c>
      <c r="D1029" s="14">
        <v>43714</v>
      </c>
      <c r="E1029" s="15">
        <v>16</v>
      </c>
    </row>
    <row r="1030" spans="1:8" x14ac:dyDescent="0.35">
      <c r="A1030" s="14">
        <v>43714</v>
      </c>
      <c r="B1030" s="15">
        <v>17</v>
      </c>
      <c r="C1030" s="16">
        <v>59.015999999999998</v>
      </c>
      <c r="D1030" s="14">
        <v>43714</v>
      </c>
      <c r="E1030" s="15">
        <v>17</v>
      </c>
    </row>
    <row r="1031" spans="1:8" x14ac:dyDescent="0.35">
      <c r="A1031" s="14">
        <v>43714</v>
      </c>
      <c r="B1031" s="15">
        <v>18</v>
      </c>
      <c r="C1031" s="16">
        <v>75.254499999999993</v>
      </c>
      <c r="D1031" s="14">
        <v>43714</v>
      </c>
      <c r="E1031" s="15">
        <v>18</v>
      </c>
      <c r="H1031" s="13"/>
    </row>
    <row r="1032" spans="1:8" x14ac:dyDescent="0.35">
      <c r="A1032" s="14">
        <v>43714</v>
      </c>
      <c r="B1032" s="15">
        <v>19</v>
      </c>
      <c r="C1032" s="16">
        <v>109.7701</v>
      </c>
      <c r="D1032" s="14">
        <v>43714</v>
      </c>
      <c r="E1032" s="15">
        <v>19</v>
      </c>
    </row>
    <row r="1033" spans="1:8" x14ac:dyDescent="0.35">
      <c r="A1033" s="14">
        <v>43714</v>
      </c>
      <c r="B1033" s="15">
        <v>20</v>
      </c>
      <c r="C1033" s="16">
        <v>108.0389</v>
      </c>
      <c r="D1033" s="14">
        <v>43714</v>
      </c>
      <c r="E1033" s="15">
        <v>20</v>
      </c>
    </row>
    <row r="1034" spans="1:8" x14ac:dyDescent="0.35">
      <c r="A1034" s="14">
        <v>43714</v>
      </c>
      <c r="B1034" s="15">
        <v>21</v>
      </c>
      <c r="C1034" s="16">
        <v>61.446800000000003</v>
      </c>
      <c r="D1034" s="14">
        <v>43714</v>
      </c>
      <c r="E1034" s="15">
        <v>21</v>
      </c>
    </row>
    <row r="1035" spans="1:8" x14ac:dyDescent="0.35">
      <c r="A1035" s="14">
        <v>43715</v>
      </c>
      <c r="B1035" s="15">
        <v>14</v>
      </c>
      <c r="C1035" s="16">
        <v>32.016399999999997</v>
      </c>
      <c r="D1035" s="14">
        <v>43715</v>
      </c>
      <c r="E1035" s="15">
        <v>14</v>
      </c>
      <c r="F1035" s="13">
        <f>MAX(AVERAGE(C1035:C1038),AVERAGE(C1036:C1039),AVERAGE(C1037:C1040),AVERAGE(C1038:C1041),AVERAGE(C1039:C1042))</f>
        <v>54.023274999999998</v>
      </c>
      <c r="G1035" s="13">
        <f>MAX(AVERAGE(C1035:C1037),AVERAGE(C1036:C1038),AVERAGE(C1037:C1039),AVERAGE(C1038:C1040),AVERAGE(C1039:C1041),AVERAGE(C1040:C1042))</f>
        <v>56.635333333333335</v>
      </c>
      <c r="H1035" s="13">
        <f>MAX(AVERAGE(C1035:C1036),AVERAGE(C1036:C1037),AVERAGE(C1037:C1038),AVERAGE(C1038:C1039),AVERAGE(C1039:C1040),AVERAGE(C1040:C1041),AVERAGE(C1041:C1042))</f>
        <v>60.467849999999999</v>
      </c>
    </row>
    <row r="1036" spans="1:8" x14ac:dyDescent="0.35">
      <c r="A1036" s="14">
        <v>43715</v>
      </c>
      <c r="B1036" s="15">
        <v>15</v>
      </c>
      <c r="C1036" s="16">
        <v>37.349899999999998</v>
      </c>
      <c r="D1036" s="14">
        <v>43715</v>
      </c>
      <c r="E1036" s="15">
        <v>15</v>
      </c>
    </row>
    <row r="1037" spans="1:8" x14ac:dyDescent="0.35">
      <c r="A1037" s="14">
        <v>43715</v>
      </c>
      <c r="B1037" s="15">
        <v>16</v>
      </c>
      <c r="C1037" s="16">
        <v>41.370899999999999</v>
      </c>
      <c r="D1037" s="14">
        <v>43715</v>
      </c>
      <c r="E1037" s="15">
        <v>16</v>
      </c>
    </row>
    <row r="1038" spans="1:8" x14ac:dyDescent="0.35">
      <c r="A1038" s="14">
        <v>43715</v>
      </c>
      <c r="B1038" s="15">
        <v>17</v>
      </c>
      <c r="C1038" s="16">
        <v>40.721400000000003</v>
      </c>
      <c r="D1038" s="14">
        <v>43715</v>
      </c>
      <c r="E1038" s="15">
        <v>17</v>
      </c>
    </row>
    <row r="1039" spans="1:8" x14ac:dyDescent="0.35">
      <c r="A1039" s="14">
        <v>43715</v>
      </c>
      <c r="B1039" s="15">
        <v>18</v>
      </c>
      <c r="C1039" s="16">
        <v>48.970300000000002</v>
      </c>
      <c r="D1039" s="14">
        <v>43715</v>
      </c>
      <c r="E1039" s="15">
        <v>18</v>
      </c>
    </row>
    <row r="1040" spans="1:8" x14ac:dyDescent="0.35">
      <c r="A1040" s="14">
        <v>43715</v>
      </c>
      <c r="B1040" s="15">
        <v>19</v>
      </c>
      <c r="C1040" s="16">
        <v>61.889499999999998</v>
      </c>
      <c r="D1040" s="14">
        <v>43715</v>
      </c>
      <c r="E1040" s="15">
        <v>19</v>
      </c>
    </row>
    <row r="1041" spans="1:8" x14ac:dyDescent="0.35">
      <c r="A1041" s="14">
        <v>43715</v>
      </c>
      <c r="B1041" s="15">
        <v>20</v>
      </c>
      <c r="C1041" s="16">
        <v>59.046199999999999</v>
      </c>
      <c r="D1041" s="14">
        <v>43715</v>
      </c>
      <c r="E1041" s="15">
        <v>20</v>
      </c>
      <c r="H1041" s="13"/>
    </row>
    <row r="1042" spans="1:8" x14ac:dyDescent="0.35">
      <c r="A1042" s="14">
        <v>43715</v>
      </c>
      <c r="B1042" s="15">
        <v>21</v>
      </c>
      <c r="C1042" s="16">
        <v>46.187100000000001</v>
      </c>
      <c r="D1042" s="14">
        <v>43715</v>
      </c>
      <c r="E1042" s="15">
        <v>21</v>
      </c>
    </row>
    <row r="1043" spans="1:8" x14ac:dyDescent="0.35">
      <c r="A1043" s="14">
        <v>43716</v>
      </c>
      <c r="B1043" s="15">
        <v>14</v>
      </c>
      <c r="C1043" s="16">
        <v>21.0351</v>
      </c>
      <c r="D1043" s="14">
        <v>43716</v>
      </c>
      <c r="E1043" s="15">
        <v>14</v>
      </c>
      <c r="F1043" s="13">
        <f>MAX(AVERAGE(C1043:C1046),AVERAGE(C1044:C1047),AVERAGE(C1045:C1048),AVERAGE(C1046:C1049),AVERAGE(C1047:C1050))</f>
        <v>44.4084</v>
      </c>
      <c r="G1043" s="13">
        <f>MAX(AVERAGE(C1043:C1045),AVERAGE(C1044:C1046),AVERAGE(C1045:C1047),AVERAGE(C1046:C1048),AVERAGE(C1047:C1049),AVERAGE(C1048:C1050))</f>
        <v>47.39993333333333</v>
      </c>
      <c r="H1043" s="13">
        <f>MAX(AVERAGE(C1043:C1044),AVERAGE(C1044:C1045),AVERAGE(C1045:C1046),AVERAGE(C1046:C1047),AVERAGE(C1047:C1048),AVERAGE(C1048:C1049),AVERAGE(C1049:C1050))</f>
        <v>49.5246</v>
      </c>
    </row>
    <row r="1044" spans="1:8" x14ac:dyDescent="0.35">
      <c r="A1044" s="14">
        <v>43716</v>
      </c>
      <c r="B1044" s="15">
        <v>15</v>
      </c>
      <c r="C1044" s="16">
        <v>23.763300000000001</v>
      </c>
      <c r="D1044" s="14">
        <v>43716</v>
      </c>
      <c r="E1044" s="15">
        <v>15</v>
      </c>
    </row>
    <row r="1045" spans="1:8" x14ac:dyDescent="0.35">
      <c r="A1045" s="14">
        <v>43716</v>
      </c>
      <c r="B1045" s="15">
        <v>16</v>
      </c>
      <c r="C1045" s="16">
        <v>27.066600000000001</v>
      </c>
      <c r="D1045" s="14">
        <v>43716</v>
      </c>
      <c r="E1045" s="15">
        <v>16</v>
      </c>
    </row>
    <row r="1046" spans="1:8" x14ac:dyDescent="0.35">
      <c r="A1046" s="14">
        <v>43716</v>
      </c>
      <c r="B1046" s="15">
        <v>17</v>
      </c>
      <c r="C1046" s="16">
        <v>27.373799999999999</v>
      </c>
      <c r="D1046" s="14">
        <v>43716</v>
      </c>
      <c r="E1046" s="15">
        <v>17</v>
      </c>
    </row>
    <row r="1047" spans="1:8" x14ac:dyDescent="0.35">
      <c r="A1047" s="14">
        <v>43716</v>
      </c>
      <c r="B1047" s="15">
        <v>18</v>
      </c>
      <c r="C1047" s="16">
        <v>35.433799999999998</v>
      </c>
      <c r="D1047" s="14">
        <v>43716</v>
      </c>
      <c r="E1047" s="15">
        <v>18</v>
      </c>
    </row>
    <row r="1048" spans="1:8" x14ac:dyDescent="0.35">
      <c r="A1048" s="14">
        <v>43716</v>
      </c>
      <c r="B1048" s="15">
        <v>19</v>
      </c>
      <c r="C1048" s="16">
        <v>45.963000000000001</v>
      </c>
      <c r="D1048" s="14">
        <v>43716</v>
      </c>
      <c r="E1048" s="15">
        <v>19</v>
      </c>
    </row>
    <row r="1049" spans="1:8" x14ac:dyDescent="0.35">
      <c r="A1049" s="14">
        <v>43716</v>
      </c>
      <c r="B1049" s="15">
        <v>20</v>
      </c>
      <c r="C1049" s="16">
        <v>53.086199999999998</v>
      </c>
      <c r="D1049" s="14">
        <v>43716</v>
      </c>
      <c r="E1049" s="15">
        <v>20</v>
      </c>
    </row>
    <row r="1050" spans="1:8" x14ac:dyDescent="0.35">
      <c r="A1050" s="14">
        <v>43716</v>
      </c>
      <c r="B1050" s="15">
        <v>21</v>
      </c>
      <c r="C1050" s="16">
        <v>43.150599999999997</v>
      </c>
      <c r="D1050" s="14">
        <v>43716</v>
      </c>
      <c r="E1050" s="15">
        <v>21</v>
      </c>
    </row>
    <row r="1051" spans="1:8" x14ac:dyDescent="0.35">
      <c r="A1051" s="14">
        <v>43717</v>
      </c>
      <c r="B1051" s="15">
        <v>14</v>
      </c>
      <c r="C1051" s="16">
        <v>30.5427</v>
      </c>
      <c r="D1051" s="14">
        <v>43717</v>
      </c>
      <c r="E1051" s="15">
        <v>14</v>
      </c>
      <c r="F1051" s="13">
        <f>MAX(AVERAGE(C1051:C1054),AVERAGE(C1052:C1055),AVERAGE(C1053:C1056),AVERAGE(C1054:C1057),AVERAGE(C1055:C1058))</f>
        <v>52.315474999999992</v>
      </c>
      <c r="G1051" s="13">
        <f>MAX(AVERAGE(C1051:C1053),AVERAGE(C1052:C1054),AVERAGE(C1053:C1055),AVERAGE(C1054:C1056),AVERAGE(C1055:C1057),AVERAGE(C1056:C1058))</f>
        <v>54.256433333333327</v>
      </c>
      <c r="H1051" s="13">
        <f>MAX(AVERAGE(C1051:C1052),AVERAGE(C1052:C1053),AVERAGE(C1053:C1054),AVERAGE(C1054:C1055),AVERAGE(C1055:C1056),AVERAGE(C1056:C1057),AVERAGE(C1057:C1058))</f>
        <v>57.41995</v>
      </c>
    </row>
    <row r="1052" spans="1:8" x14ac:dyDescent="0.35">
      <c r="A1052" s="14">
        <v>43717</v>
      </c>
      <c r="B1052" s="15">
        <v>15</v>
      </c>
      <c r="C1052" s="16">
        <v>35.7301</v>
      </c>
      <c r="D1052" s="14">
        <v>43717</v>
      </c>
      <c r="E1052" s="15">
        <v>15</v>
      </c>
    </row>
    <row r="1053" spans="1:8" x14ac:dyDescent="0.35">
      <c r="A1053" s="14">
        <v>43717</v>
      </c>
      <c r="B1053" s="15">
        <v>16</v>
      </c>
      <c r="C1053" s="16">
        <v>39.3538</v>
      </c>
      <c r="D1053" s="14">
        <v>43717</v>
      </c>
      <c r="E1053" s="15">
        <v>16</v>
      </c>
      <c r="H1053" s="13"/>
    </row>
    <row r="1054" spans="1:8" x14ac:dyDescent="0.35">
      <c r="A1054" s="14">
        <v>43717</v>
      </c>
      <c r="B1054" s="15">
        <v>17</v>
      </c>
      <c r="C1054" s="16">
        <v>36.6098</v>
      </c>
      <c r="D1054" s="14">
        <v>43717</v>
      </c>
      <c r="E1054" s="15">
        <v>17</v>
      </c>
    </row>
    <row r="1055" spans="1:8" x14ac:dyDescent="0.35">
      <c r="A1055" s="14">
        <v>43717</v>
      </c>
      <c r="B1055" s="15">
        <v>18</v>
      </c>
      <c r="C1055" s="16">
        <v>46.492600000000003</v>
      </c>
      <c r="D1055" s="14">
        <v>43717</v>
      </c>
      <c r="E1055" s="15">
        <v>18</v>
      </c>
    </row>
    <row r="1056" spans="1:8" x14ac:dyDescent="0.35">
      <c r="A1056" s="14">
        <v>43717</v>
      </c>
      <c r="B1056" s="15">
        <v>19</v>
      </c>
      <c r="C1056" s="16">
        <v>54.741900000000001</v>
      </c>
      <c r="D1056" s="14">
        <v>43717</v>
      </c>
      <c r="E1056" s="15">
        <v>19</v>
      </c>
    </row>
    <row r="1057" spans="1:8" x14ac:dyDescent="0.35">
      <c r="A1057" s="14">
        <v>43717</v>
      </c>
      <c r="B1057" s="15">
        <v>20</v>
      </c>
      <c r="C1057" s="16">
        <v>60.097999999999999</v>
      </c>
      <c r="D1057" s="14">
        <v>43717</v>
      </c>
      <c r="E1057" s="15">
        <v>20</v>
      </c>
    </row>
    <row r="1058" spans="1:8" x14ac:dyDescent="0.35">
      <c r="A1058" s="14">
        <v>43717</v>
      </c>
      <c r="B1058" s="15">
        <v>21</v>
      </c>
      <c r="C1058" s="16">
        <v>47.929400000000001</v>
      </c>
      <c r="D1058" s="14">
        <v>43717</v>
      </c>
      <c r="E1058" s="15">
        <v>21</v>
      </c>
    </row>
    <row r="1059" spans="1:8" x14ac:dyDescent="0.35">
      <c r="A1059" s="14">
        <v>43718</v>
      </c>
      <c r="B1059" s="15">
        <v>14</v>
      </c>
      <c r="C1059" s="16">
        <v>29.7105</v>
      </c>
      <c r="D1059" s="14">
        <v>43718</v>
      </c>
      <c r="E1059" s="15">
        <v>14</v>
      </c>
      <c r="F1059" s="13">
        <f>MAX(AVERAGE(C1059:C1062),AVERAGE(C1060:C1063),AVERAGE(C1061:C1064),AVERAGE(C1062:C1065),AVERAGE(C1063:C1066))</f>
        <v>48.604374999999997</v>
      </c>
      <c r="G1059" s="13">
        <f>MAX(AVERAGE(C1059:C1061),AVERAGE(C1060:C1062),AVERAGE(C1061:C1063),AVERAGE(C1062:C1064),AVERAGE(C1063:C1065),AVERAGE(C1064:C1066))</f>
        <v>49.962766666666674</v>
      </c>
      <c r="H1059" s="13">
        <f>MAX(AVERAGE(C1059:C1060),AVERAGE(C1060:C1061),AVERAGE(C1061:C1062),AVERAGE(C1062:C1063),AVERAGE(C1063:C1064),AVERAGE(C1064:C1065),AVERAGE(C1065:C1066))</f>
        <v>52.040950000000002</v>
      </c>
    </row>
    <row r="1060" spans="1:8" x14ac:dyDescent="0.35">
      <c r="A1060" s="14">
        <v>43718</v>
      </c>
      <c r="B1060" s="15">
        <v>15</v>
      </c>
      <c r="C1060" s="16">
        <v>28.183199999999999</v>
      </c>
      <c r="D1060" s="14">
        <v>43718</v>
      </c>
      <c r="E1060" s="15">
        <v>15</v>
      </c>
    </row>
    <row r="1061" spans="1:8" x14ac:dyDescent="0.35">
      <c r="A1061" s="14">
        <v>43718</v>
      </c>
      <c r="B1061" s="15">
        <v>16</v>
      </c>
      <c r="C1061" s="16">
        <v>30.1066</v>
      </c>
      <c r="D1061" s="14">
        <v>43718</v>
      </c>
      <c r="E1061" s="15">
        <v>16</v>
      </c>
    </row>
    <row r="1062" spans="1:8" x14ac:dyDescent="0.35">
      <c r="A1062" s="14">
        <v>43718</v>
      </c>
      <c r="B1062" s="15">
        <v>17</v>
      </c>
      <c r="C1062" s="16">
        <v>30.5367</v>
      </c>
      <c r="D1062" s="14">
        <v>43718</v>
      </c>
      <c r="E1062" s="15">
        <v>17</v>
      </c>
    </row>
    <row r="1063" spans="1:8" x14ac:dyDescent="0.35">
      <c r="A1063" s="14">
        <v>43718</v>
      </c>
      <c r="B1063" s="15">
        <v>18</v>
      </c>
      <c r="C1063" s="16">
        <v>44.529200000000003</v>
      </c>
      <c r="D1063" s="14">
        <v>43718</v>
      </c>
      <c r="E1063" s="15">
        <v>18</v>
      </c>
    </row>
    <row r="1064" spans="1:8" x14ac:dyDescent="0.35">
      <c r="A1064" s="14">
        <v>43718</v>
      </c>
      <c r="B1064" s="15">
        <v>19</v>
      </c>
      <c r="C1064" s="16">
        <v>47.990400000000001</v>
      </c>
      <c r="D1064" s="14">
        <v>43718</v>
      </c>
      <c r="E1064" s="15">
        <v>19</v>
      </c>
    </row>
    <row r="1065" spans="1:8" x14ac:dyDescent="0.35">
      <c r="A1065" s="14">
        <v>43718</v>
      </c>
      <c r="B1065" s="15">
        <v>20</v>
      </c>
      <c r="C1065" s="16">
        <v>56.091500000000003</v>
      </c>
      <c r="D1065" s="14">
        <v>43718</v>
      </c>
      <c r="E1065" s="15">
        <v>20</v>
      </c>
    </row>
    <row r="1066" spans="1:8" x14ac:dyDescent="0.35">
      <c r="A1066" s="14">
        <v>43718</v>
      </c>
      <c r="B1066" s="15">
        <v>21</v>
      </c>
      <c r="C1066" s="16">
        <v>45.806399999999996</v>
      </c>
      <c r="D1066" s="14">
        <v>43718</v>
      </c>
      <c r="E1066" s="15">
        <v>21</v>
      </c>
    </row>
    <row r="1067" spans="1:8" x14ac:dyDescent="0.35">
      <c r="A1067" s="14">
        <v>43719</v>
      </c>
      <c r="B1067" s="15">
        <v>14</v>
      </c>
      <c r="C1067" s="16">
        <v>36.724299999999999</v>
      </c>
      <c r="D1067" s="14">
        <v>43719</v>
      </c>
      <c r="E1067" s="15">
        <v>14</v>
      </c>
      <c r="F1067" s="13">
        <f>MAX(AVERAGE(C1067:C1070),AVERAGE(C1068:C1071),AVERAGE(C1069:C1072),AVERAGE(C1070:C1073),AVERAGE(C1071:C1074))</f>
        <v>57.002900000000004</v>
      </c>
      <c r="G1067" s="13">
        <f>MAX(AVERAGE(C1067:C1069),AVERAGE(C1068:C1070),AVERAGE(C1069:C1071),AVERAGE(C1070:C1072),AVERAGE(C1071:C1073),AVERAGE(C1072:C1074))</f>
        <v>60.35456666666667</v>
      </c>
      <c r="H1067" s="13">
        <f>MAX(AVERAGE(C1067:C1068),AVERAGE(C1068:C1069),AVERAGE(C1069:C1070),AVERAGE(C1070:C1071),AVERAGE(C1071:C1072),AVERAGE(C1072:C1073),AVERAGE(C1073:C1074))</f>
        <v>66.110500000000002</v>
      </c>
    </row>
    <row r="1068" spans="1:8" x14ac:dyDescent="0.35">
      <c r="A1068" s="14">
        <v>43719</v>
      </c>
      <c r="B1068" s="15">
        <v>15</v>
      </c>
      <c r="C1068" s="16">
        <v>41.527900000000002</v>
      </c>
      <c r="D1068" s="14">
        <v>43719</v>
      </c>
      <c r="E1068" s="15">
        <v>15</v>
      </c>
    </row>
    <row r="1069" spans="1:8" x14ac:dyDescent="0.35">
      <c r="A1069" s="14">
        <v>43719</v>
      </c>
      <c r="B1069" s="15">
        <v>16</v>
      </c>
      <c r="C1069" s="16">
        <v>39.197200000000002</v>
      </c>
      <c r="D1069" s="14">
        <v>43719</v>
      </c>
      <c r="E1069" s="15">
        <v>16</v>
      </c>
      <c r="H1069" s="13"/>
    </row>
    <row r="1070" spans="1:8" x14ac:dyDescent="0.35">
      <c r="A1070" s="14">
        <v>43719</v>
      </c>
      <c r="B1070" s="15">
        <v>17</v>
      </c>
      <c r="C1070" s="16">
        <v>39.557899999999997</v>
      </c>
      <c r="D1070" s="14">
        <v>43719</v>
      </c>
      <c r="E1070" s="15">
        <v>17</v>
      </c>
    </row>
    <row r="1071" spans="1:8" x14ac:dyDescent="0.35">
      <c r="A1071" s="14">
        <v>43719</v>
      </c>
      <c r="B1071" s="15">
        <v>18</v>
      </c>
      <c r="C1071" s="16">
        <v>46.947899999999997</v>
      </c>
      <c r="D1071" s="14">
        <v>43719</v>
      </c>
      <c r="E1071" s="15">
        <v>18</v>
      </c>
    </row>
    <row r="1072" spans="1:8" x14ac:dyDescent="0.35">
      <c r="A1072" s="14">
        <v>43719</v>
      </c>
      <c r="B1072" s="15">
        <v>19</v>
      </c>
      <c r="C1072" s="16">
        <v>61.656799999999997</v>
      </c>
      <c r="D1072" s="14">
        <v>43719</v>
      </c>
      <c r="E1072" s="15">
        <v>19</v>
      </c>
    </row>
    <row r="1073" spans="1:8" x14ac:dyDescent="0.35">
      <c r="A1073" s="14">
        <v>43719</v>
      </c>
      <c r="B1073" s="15">
        <v>20</v>
      </c>
      <c r="C1073" s="16">
        <v>70.5642</v>
      </c>
      <c r="D1073" s="14">
        <v>43719</v>
      </c>
      <c r="E1073" s="15">
        <v>20</v>
      </c>
    </row>
    <row r="1074" spans="1:8" x14ac:dyDescent="0.35">
      <c r="A1074" s="14">
        <v>43719</v>
      </c>
      <c r="B1074" s="15">
        <v>21</v>
      </c>
      <c r="C1074" s="16">
        <v>48.842700000000001</v>
      </c>
      <c r="D1074" s="14">
        <v>43719</v>
      </c>
      <c r="E1074" s="15">
        <v>21</v>
      </c>
    </row>
    <row r="1075" spans="1:8" x14ac:dyDescent="0.35">
      <c r="A1075" s="14">
        <v>43720</v>
      </c>
      <c r="B1075" s="15">
        <v>14</v>
      </c>
      <c r="C1075" s="16">
        <v>37.0548</v>
      </c>
      <c r="D1075" s="14">
        <v>43720</v>
      </c>
      <c r="E1075" s="15">
        <v>14</v>
      </c>
      <c r="F1075" s="13">
        <f>MAX(AVERAGE(C1075:C1078),AVERAGE(C1076:C1079),AVERAGE(C1077:C1080),AVERAGE(C1078:C1081),AVERAGE(C1079:C1082))</f>
        <v>73.139949999999999</v>
      </c>
      <c r="G1075" s="13">
        <f>MAX(AVERAGE(C1075:C1077),AVERAGE(C1076:C1078),AVERAGE(C1077:C1079),AVERAGE(C1078:C1080),AVERAGE(C1079:C1081),AVERAGE(C1080:C1082))</f>
        <v>78.947000000000003</v>
      </c>
      <c r="H1075" s="13">
        <f>MAX(AVERAGE(C1075:C1076),AVERAGE(C1076:C1077),AVERAGE(C1077:C1078),AVERAGE(C1078:C1079),AVERAGE(C1079:C1080),AVERAGE(C1080:C1081),AVERAGE(C1081:C1082))</f>
        <v>88.994349999999997</v>
      </c>
    </row>
    <row r="1076" spans="1:8" x14ac:dyDescent="0.35">
      <c r="A1076" s="14">
        <v>43720</v>
      </c>
      <c r="B1076" s="15">
        <v>15</v>
      </c>
      <c r="C1076" s="16">
        <v>40.918300000000002</v>
      </c>
      <c r="D1076" s="14">
        <v>43720</v>
      </c>
      <c r="E1076" s="15">
        <v>15</v>
      </c>
    </row>
    <row r="1077" spans="1:8" x14ac:dyDescent="0.35">
      <c r="A1077" s="14">
        <v>43720</v>
      </c>
      <c r="B1077" s="15">
        <v>16</v>
      </c>
      <c r="C1077" s="16">
        <v>45.626199999999997</v>
      </c>
      <c r="D1077" s="14">
        <v>43720</v>
      </c>
      <c r="E1077" s="15">
        <v>16</v>
      </c>
    </row>
    <row r="1078" spans="1:8" x14ac:dyDescent="0.35">
      <c r="A1078" s="14">
        <v>43720</v>
      </c>
      <c r="B1078" s="15">
        <v>17</v>
      </c>
      <c r="C1078" s="16">
        <v>45.734999999999999</v>
      </c>
      <c r="D1078" s="14">
        <v>43720</v>
      </c>
      <c r="E1078" s="15">
        <v>17</v>
      </c>
    </row>
    <row r="1079" spans="1:8" x14ac:dyDescent="0.35">
      <c r="A1079" s="14">
        <v>43720</v>
      </c>
      <c r="B1079" s="15">
        <v>18</v>
      </c>
      <c r="C1079" s="16">
        <v>58.8523</v>
      </c>
      <c r="D1079" s="14">
        <v>43720</v>
      </c>
      <c r="E1079" s="15">
        <v>18</v>
      </c>
      <c r="H1079" s="13"/>
    </row>
    <row r="1080" spans="1:8" x14ac:dyDescent="0.35">
      <c r="A1080" s="14">
        <v>43720</v>
      </c>
      <c r="B1080" s="15">
        <v>19</v>
      </c>
      <c r="C1080" s="16">
        <v>89.415000000000006</v>
      </c>
      <c r="D1080" s="14">
        <v>43720</v>
      </c>
      <c r="E1080" s="15">
        <v>19</v>
      </c>
    </row>
    <row r="1081" spans="1:8" x14ac:dyDescent="0.35">
      <c r="A1081" s="14">
        <v>43720</v>
      </c>
      <c r="B1081" s="15">
        <v>20</v>
      </c>
      <c r="C1081" s="16">
        <v>88.573700000000002</v>
      </c>
      <c r="D1081" s="14">
        <v>43720</v>
      </c>
      <c r="E1081" s="15">
        <v>20</v>
      </c>
    </row>
    <row r="1082" spans="1:8" x14ac:dyDescent="0.35">
      <c r="A1082" s="14">
        <v>43720</v>
      </c>
      <c r="B1082" s="15">
        <v>21</v>
      </c>
      <c r="C1082" s="16">
        <v>55.718800000000002</v>
      </c>
      <c r="D1082" s="14">
        <v>43720</v>
      </c>
      <c r="E1082" s="15">
        <v>21</v>
      </c>
    </row>
    <row r="1083" spans="1:8" x14ac:dyDescent="0.35">
      <c r="A1083" s="14">
        <v>43721</v>
      </c>
      <c r="B1083" s="15">
        <v>14</v>
      </c>
      <c r="C1083" s="16">
        <v>42.9148</v>
      </c>
      <c r="D1083" s="14">
        <v>43721</v>
      </c>
      <c r="E1083" s="15">
        <v>14</v>
      </c>
      <c r="F1083" s="13">
        <f>MAX(AVERAGE(C1083:C1086),AVERAGE(C1084:C1087),AVERAGE(C1085:C1088),AVERAGE(C1086:C1089),AVERAGE(C1087:C1090))</f>
        <v>84.823700000000002</v>
      </c>
      <c r="G1083" s="13">
        <f>MAX(AVERAGE(C1083:C1085),AVERAGE(C1084:C1086),AVERAGE(C1085:C1087),AVERAGE(C1086:C1088),AVERAGE(C1087:C1089),AVERAGE(C1088:C1090))</f>
        <v>93.628900000000002</v>
      </c>
      <c r="H1083" s="13">
        <f>MAX(AVERAGE(C1083:C1084),AVERAGE(C1084:C1085),AVERAGE(C1085:C1086),AVERAGE(C1086:C1087),AVERAGE(C1087:C1088),AVERAGE(C1088:C1089),AVERAGE(C1089:C1090))</f>
        <v>104.7439</v>
      </c>
    </row>
    <row r="1084" spans="1:8" x14ac:dyDescent="0.35">
      <c r="A1084" s="14">
        <v>43721</v>
      </c>
      <c r="B1084" s="15">
        <v>15</v>
      </c>
      <c r="C1084" s="16">
        <v>47.7164</v>
      </c>
      <c r="D1084" s="14">
        <v>43721</v>
      </c>
      <c r="E1084" s="15">
        <v>15</v>
      </c>
    </row>
    <row r="1085" spans="1:8" x14ac:dyDescent="0.35">
      <c r="A1085" s="14">
        <v>43721</v>
      </c>
      <c r="B1085" s="15">
        <v>16</v>
      </c>
      <c r="C1085" s="16">
        <v>49.939900000000002</v>
      </c>
      <c r="D1085" s="14">
        <v>43721</v>
      </c>
      <c r="E1085" s="15">
        <v>16</v>
      </c>
    </row>
    <row r="1086" spans="1:8" x14ac:dyDescent="0.35">
      <c r="A1086" s="14">
        <v>43721</v>
      </c>
      <c r="B1086" s="15">
        <v>17</v>
      </c>
      <c r="C1086" s="16">
        <v>56.034300000000002</v>
      </c>
      <c r="D1086" s="14">
        <v>43721</v>
      </c>
      <c r="E1086" s="15">
        <v>17</v>
      </c>
    </row>
    <row r="1087" spans="1:8" x14ac:dyDescent="0.35">
      <c r="A1087" s="14">
        <v>43721</v>
      </c>
      <c r="B1087" s="15">
        <v>18</v>
      </c>
      <c r="C1087" s="16">
        <v>71.398899999999998</v>
      </c>
      <c r="D1087" s="14">
        <v>43721</v>
      </c>
      <c r="E1087" s="15">
        <v>18</v>
      </c>
    </row>
    <row r="1088" spans="1:8" x14ac:dyDescent="0.35">
      <c r="A1088" s="14">
        <v>43721</v>
      </c>
      <c r="B1088" s="15">
        <v>19</v>
      </c>
      <c r="C1088" s="16">
        <v>115.0779</v>
      </c>
      <c r="D1088" s="14">
        <v>43721</v>
      </c>
      <c r="E1088" s="15">
        <v>19</v>
      </c>
    </row>
    <row r="1089" spans="1:8" x14ac:dyDescent="0.35">
      <c r="A1089" s="14">
        <v>43721</v>
      </c>
      <c r="B1089" s="15">
        <v>20</v>
      </c>
      <c r="C1089" s="16">
        <v>94.409899999999993</v>
      </c>
      <c r="D1089" s="14">
        <v>43721</v>
      </c>
      <c r="E1089" s="15">
        <v>20</v>
      </c>
      <c r="H1089" s="13"/>
    </row>
    <row r="1090" spans="1:8" x14ac:dyDescent="0.35">
      <c r="A1090" s="14">
        <v>43721</v>
      </c>
      <c r="B1090" s="15">
        <v>21</v>
      </c>
      <c r="C1090" s="16">
        <v>58.408099999999997</v>
      </c>
      <c r="D1090" s="14">
        <v>43721</v>
      </c>
      <c r="E1090" s="15">
        <v>21</v>
      </c>
    </row>
    <row r="1091" spans="1:8" x14ac:dyDescent="0.35">
      <c r="A1091" s="14">
        <v>43722</v>
      </c>
      <c r="B1091" s="15">
        <v>14</v>
      </c>
      <c r="C1091" s="16">
        <v>34.038699999999999</v>
      </c>
      <c r="D1091" s="14">
        <v>43722</v>
      </c>
      <c r="E1091" s="15">
        <v>14</v>
      </c>
      <c r="F1091" s="13">
        <f>MAX(AVERAGE(C1091:C1094),AVERAGE(C1092:C1095),AVERAGE(C1093:C1096),AVERAGE(C1094:C1097),AVERAGE(C1095:C1098))</f>
        <v>61.659975000000003</v>
      </c>
      <c r="G1091" s="13">
        <f>MAX(AVERAGE(C1091:C1093),AVERAGE(C1092:C1094),AVERAGE(C1093:C1095),AVERAGE(C1094:C1096),AVERAGE(C1095:C1097),AVERAGE(C1096:C1098))</f>
        <v>66.546499999999995</v>
      </c>
      <c r="H1091" s="13">
        <f>MAX(AVERAGE(C1091:C1092),AVERAGE(C1092:C1093),AVERAGE(C1093:C1094),AVERAGE(C1094:C1095),AVERAGE(C1095:C1096),AVERAGE(C1096:C1097),AVERAGE(C1097:C1098))</f>
        <v>72.992000000000004</v>
      </c>
    </row>
    <row r="1092" spans="1:8" x14ac:dyDescent="0.35">
      <c r="A1092" s="14">
        <v>43722</v>
      </c>
      <c r="B1092" s="15">
        <v>15</v>
      </c>
      <c r="C1092" s="16">
        <v>40.838200000000001</v>
      </c>
      <c r="D1092" s="14">
        <v>43722</v>
      </c>
      <c r="E1092" s="15">
        <v>15</v>
      </c>
    </row>
    <row r="1093" spans="1:8" x14ac:dyDescent="0.35">
      <c r="A1093" s="14">
        <v>43722</v>
      </c>
      <c r="B1093" s="15">
        <v>16</v>
      </c>
      <c r="C1093" s="16">
        <v>42.317999999999998</v>
      </c>
      <c r="D1093" s="14">
        <v>43722</v>
      </c>
      <c r="E1093" s="15">
        <v>16</v>
      </c>
    </row>
    <row r="1094" spans="1:8" x14ac:dyDescent="0.35">
      <c r="A1094" s="14">
        <v>43722</v>
      </c>
      <c r="B1094" s="15">
        <v>17</v>
      </c>
      <c r="C1094" s="16">
        <v>46.305</v>
      </c>
      <c r="D1094" s="14">
        <v>43722</v>
      </c>
      <c r="E1094" s="15">
        <v>17</v>
      </c>
    </row>
    <row r="1095" spans="1:8" x14ac:dyDescent="0.35">
      <c r="A1095" s="14">
        <v>43722</v>
      </c>
      <c r="B1095" s="15">
        <v>18</v>
      </c>
      <c r="C1095" s="16">
        <v>53.655500000000004</v>
      </c>
      <c r="D1095" s="14">
        <v>43722</v>
      </c>
      <c r="E1095" s="15">
        <v>18</v>
      </c>
    </row>
    <row r="1096" spans="1:8" x14ac:dyDescent="0.35">
      <c r="A1096" s="14">
        <v>43722</v>
      </c>
      <c r="B1096" s="15">
        <v>19</v>
      </c>
      <c r="C1096" s="16">
        <v>80.567300000000003</v>
      </c>
      <c r="D1096" s="14">
        <v>43722</v>
      </c>
      <c r="E1096" s="15">
        <v>19</v>
      </c>
    </row>
    <row r="1097" spans="1:8" x14ac:dyDescent="0.35">
      <c r="A1097" s="14">
        <v>43722</v>
      </c>
      <c r="B1097" s="15">
        <v>20</v>
      </c>
      <c r="C1097" s="16">
        <v>65.416700000000006</v>
      </c>
      <c r="D1097" s="14">
        <v>43722</v>
      </c>
      <c r="E1097" s="15">
        <v>20</v>
      </c>
    </row>
    <row r="1098" spans="1:8" x14ac:dyDescent="0.35">
      <c r="A1098" s="14">
        <v>43722</v>
      </c>
      <c r="B1098" s="15">
        <v>21</v>
      </c>
      <c r="C1098" s="16">
        <v>47.000399999999999</v>
      </c>
      <c r="D1098" s="14">
        <v>43722</v>
      </c>
      <c r="E1098" s="15">
        <v>21</v>
      </c>
    </row>
    <row r="1099" spans="1:8" x14ac:dyDescent="0.35">
      <c r="A1099" s="14">
        <v>43723</v>
      </c>
      <c r="B1099" s="15">
        <v>14</v>
      </c>
      <c r="C1099" s="16">
        <v>33.828200000000002</v>
      </c>
      <c r="D1099" s="14">
        <v>43723</v>
      </c>
      <c r="E1099" s="15">
        <v>14</v>
      </c>
      <c r="F1099" s="13">
        <f>MAX(AVERAGE(C1099:C1102),AVERAGE(C1100:C1103),AVERAGE(C1101:C1104),AVERAGE(C1102:C1105),AVERAGE(C1103:C1106))</f>
        <v>51.876775000000002</v>
      </c>
      <c r="G1099" s="13">
        <f>MAX(AVERAGE(C1099:C1101),AVERAGE(C1100:C1102),AVERAGE(C1101:C1103),AVERAGE(C1102:C1104),AVERAGE(C1103:C1105),AVERAGE(C1104:C1106))</f>
        <v>53.594799999999999</v>
      </c>
      <c r="H1099" s="13">
        <f>MAX(AVERAGE(C1099:C1100),AVERAGE(C1100:C1101),AVERAGE(C1101:C1102),AVERAGE(C1102:C1103),AVERAGE(C1103:C1104),AVERAGE(C1104:C1105),AVERAGE(C1105:C1106))</f>
        <v>55.604150000000004</v>
      </c>
    </row>
    <row r="1100" spans="1:8" x14ac:dyDescent="0.35">
      <c r="A1100" s="14">
        <v>43723</v>
      </c>
      <c r="B1100" s="15">
        <v>15</v>
      </c>
      <c r="C1100" s="16">
        <v>37.490499999999997</v>
      </c>
      <c r="D1100" s="14">
        <v>43723</v>
      </c>
      <c r="E1100" s="15">
        <v>15</v>
      </c>
    </row>
    <row r="1101" spans="1:8" x14ac:dyDescent="0.35">
      <c r="A1101" s="14">
        <v>43723</v>
      </c>
      <c r="B1101" s="15">
        <v>16</v>
      </c>
      <c r="C1101" s="16">
        <v>41.313499999999998</v>
      </c>
      <c r="D1101" s="14">
        <v>43723</v>
      </c>
      <c r="E1101" s="15">
        <v>16</v>
      </c>
    </row>
    <row r="1102" spans="1:8" x14ac:dyDescent="0.35">
      <c r="A1102" s="14">
        <v>43723</v>
      </c>
      <c r="B1102" s="15">
        <v>17</v>
      </c>
      <c r="C1102" s="16">
        <v>41.8232</v>
      </c>
      <c r="D1102" s="14">
        <v>43723</v>
      </c>
      <c r="E1102" s="15">
        <v>17</v>
      </c>
    </row>
    <row r="1103" spans="1:8" x14ac:dyDescent="0.35">
      <c r="A1103" s="14">
        <v>43723</v>
      </c>
      <c r="B1103" s="15">
        <v>18</v>
      </c>
      <c r="C1103" s="16">
        <v>49.576099999999997</v>
      </c>
      <c r="D1103" s="14">
        <v>43723</v>
      </c>
      <c r="E1103" s="15">
        <v>18</v>
      </c>
      <c r="H1103" s="13"/>
    </row>
    <row r="1104" spans="1:8" x14ac:dyDescent="0.35">
      <c r="A1104" s="14">
        <v>43723</v>
      </c>
      <c r="B1104" s="15">
        <v>19</v>
      </c>
      <c r="C1104" s="16">
        <v>54.7941</v>
      </c>
      <c r="D1104" s="14">
        <v>43723</v>
      </c>
      <c r="E1104" s="15">
        <v>19</v>
      </c>
    </row>
    <row r="1105" spans="1:8" x14ac:dyDescent="0.35">
      <c r="A1105" s="14">
        <v>43723</v>
      </c>
      <c r="B1105" s="15">
        <v>20</v>
      </c>
      <c r="C1105" s="16">
        <v>56.414200000000001</v>
      </c>
      <c r="D1105" s="14">
        <v>43723</v>
      </c>
      <c r="E1105" s="15">
        <v>20</v>
      </c>
    </row>
    <row r="1106" spans="1:8" x14ac:dyDescent="0.35">
      <c r="A1106" s="14">
        <v>43723</v>
      </c>
      <c r="B1106" s="15">
        <v>21</v>
      </c>
      <c r="C1106" s="16">
        <v>46.722700000000003</v>
      </c>
      <c r="D1106" s="14">
        <v>43723</v>
      </c>
      <c r="E1106" s="15">
        <v>21</v>
      </c>
    </row>
    <row r="1107" spans="1:8" x14ac:dyDescent="0.35">
      <c r="A1107" s="14">
        <v>43724</v>
      </c>
      <c r="B1107" s="15">
        <v>14</v>
      </c>
      <c r="C1107" s="16">
        <v>34.675400000000003</v>
      </c>
      <c r="D1107" s="14">
        <v>43724</v>
      </c>
      <c r="E1107" s="15">
        <v>14</v>
      </c>
      <c r="F1107" s="13">
        <f>MAX(AVERAGE(C1107:C1110),AVERAGE(C1108:C1111),AVERAGE(C1109:C1112),AVERAGE(C1110:C1113),AVERAGE(C1111:C1114))</f>
        <v>48.692599999999999</v>
      </c>
      <c r="G1107" s="13">
        <f>MAX(AVERAGE(C1107:C1109),AVERAGE(C1108:C1110),AVERAGE(C1109:C1111),AVERAGE(C1110:C1112),AVERAGE(C1111:C1113),AVERAGE(C1112:C1114))</f>
        <v>50.871299999999998</v>
      </c>
      <c r="H1107" s="13">
        <f>MAX(AVERAGE(C1107:C1108),AVERAGE(C1108:C1109),AVERAGE(C1109:C1110),AVERAGE(C1110:C1111),AVERAGE(C1111:C1112),AVERAGE(C1112:C1113),AVERAGE(C1113:C1114))</f>
        <v>54.97495</v>
      </c>
    </row>
    <row r="1108" spans="1:8" x14ac:dyDescent="0.35">
      <c r="A1108" s="14">
        <v>43724</v>
      </c>
      <c r="B1108" s="15">
        <v>15</v>
      </c>
      <c r="C1108" s="16">
        <v>38.050699999999999</v>
      </c>
      <c r="D1108" s="14">
        <v>43724</v>
      </c>
      <c r="E1108" s="15">
        <v>15</v>
      </c>
    </row>
    <row r="1109" spans="1:8" x14ac:dyDescent="0.35">
      <c r="A1109" s="14">
        <v>43724</v>
      </c>
      <c r="B1109" s="15">
        <v>16</v>
      </c>
      <c r="C1109" s="16">
        <v>36.308900000000001</v>
      </c>
      <c r="D1109" s="14">
        <v>43724</v>
      </c>
      <c r="E1109" s="15">
        <v>16</v>
      </c>
    </row>
    <row r="1110" spans="1:8" x14ac:dyDescent="0.35">
      <c r="A1110" s="14">
        <v>43724</v>
      </c>
      <c r="B1110" s="15">
        <v>17</v>
      </c>
      <c r="C1110" s="16">
        <v>38.009799999999998</v>
      </c>
      <c r="D1110" s="14">
        <v>43724</v>
      </c>
      <c r="E1110" s="15">
        <v>17</v>
      </c>
    </row>
    <row r="1111" spans="1:8" x14ac:dyDescent="0.35">
      <c r="A1111" s="14">
        <v>43724</v>
      </c>
      <c r="B1111" s="15">
        <v>18</v>
      </c>
      <c r="C1111" s="16">
        <v>42.156500000000001</v>
      </c>
      <c r="D1111" s="14">
        <v>43724</v>
      </c>
      <c r="E1111" s="15">
        <v>18</v>
      </c>
    </row>
    <row r="1112" spans="1:8" x14ac:dyDescent="0.35">
      <c r="A1112" s="14">
        <v>43724</v>
      </c>
      <c r="B1112" s="15">
        <v>19</v>
      </c>
      <c r="C1112" s="16">
        <v>52.4251</v>
      </c>
      <c r="D1112" s="14">
        <v>43724</v>
      </c>
      <c r="E1112" s="15">
        <v>19</v>
      </c>
    </row>
    <row r="1113" spans="1:8" x14ac:dyDescent="0.35">
      <c r="A1113" s="14">
        <v>43724</v>
      </c>
      <c r="B1113" s="15">
        <v>20</v>
      </c>
      <c r="C1113" s="16">
        <v>57.524799999999999</v>
      </c>
      <c r="D1113" s="14">
        <v>43724</v>
      </c>
      <c r="E1113" s="15">
        <v>20</v>
      </c>
    </row>
    <row r="1114" spans="1:8" x14ac:dyDescent="0.35">
      <c r="A1114" s="14">
        <v>43724</v>
      </c>
      <c r="B1114" s="15">
        <v>21</v>
      </c>
      <c r="C1114" s="16">
        <v>42.664000000000001</v>
      </c>
      <c r="D1114" s="14">
        <v>43724</v>
      </c>
      <c r="E1114" s="15">
        <v>21</v>
      </c>
    </row>
    <row r="1115" spans="1:8" x14ac:dyDescent="0.35">
      <c r="A1115" s="14">
        <v>43725</v>
      </c>
      <c r="B1115" s="15">
        <v>14</v>
      </c>
      <c r="C1115" s="16">
        <v>37.913899999999998</v>
      </c>
      <c r="D1115" s="14">
        <v>43725</v>
      </c>
      <c r="E1115" s="15">
        <v>14</v>
      </c>
      <c r="F1115" s="13">
        <f>MAX(AVERAGE(C1115:C1118),AVERAGE(C1116:C1119),AVERAGE(C1117:C1120),AVERAGE(C1118:C1121),AVERAGE(C1119:C1122))</f>
        <v>50.036025000000002</v>
      </c>
      <c r="G1115" s="13">
        <f>MAX(AVERAGE(C1115:C1117),AVERAGE(C1116:C1118),AVERAGE(C1117:C1119),AVERAGE(C1118:C1120),AVERAGE(C1119:C1121),AVERAGE(C1120:C1122))</f>
        <v>51.818033333333339</v>
      </c>
      <c r="H1115" s="13">
        <f>MAX(AVERAGE(C1115:C1116),AVERAGE(C1116:C1117),AVERAGE(C1117:C1118),AVERAGE(C1118:C1119),AVERAGE(C1119:C1120),AVERAGE(C1120:C1121),AVERAGE(C1121:C1122))</f>
        <v>53.356650000000002</v>
      </c>
    </row>
    <row r="1116" spans="1:8" x14ac:dyDescent="0.35">
      <c r="A1116" s="14">
        <v>43725</v>
      </c>
      <c r="B1116" s="15">
        <v>15</v>
      </c>
      <c r="C1116" s="16">
        <v>43.6325</v>
      </c>
      <c r="D1116" s="14">
        <v>43725</v>
      </c>
      <c r="E1116" s="15">
        <v>15</v>
      </c>
    </row>
    <row r="1117" spans="1:8" x14ac:dyDescent="0.35">
      <c r="A1117" s="14">
        <v>43725</v>
      </c>
      <c r="B1117" s="15">
        <v>16</v>
      </c>
      <c r="C1117" s="16">
        <v>36.142299999999999</v>
      </c>
      <c r="D1117" s="14">
        <v>43725</v>
      </c>
      <c r="E1117" s="15">
        <v>16</v>
      </c>
      <c r="H1117" s="13"/>
    </row>
    <row r="1118" spans="1:8" x14ac:dyDescent="0.35">
      <c r="A1118" s="14">
        <v>43725</v>
      </c>
      <c r="B1118" s="15">
        <v>17</v>
      </c>
      <c r="C1118" s="16">
        <v>35.646500000000003</v>
      </c>
      <c r="D1118" s="14">
        <v>43725</v>
      </c>
      <c r="E1118" s="15">
        <v>17</v>
      </c>
    </row>
    <row r="1119" spans="1:8" x14ac:dyDescent="0.35">
      <c r="A1119" s="14">
        <v>43725</v>
      </c>
      <c r="B1119" s="15">
        <v>18</v>
      </c>
      <c r="C1119" s="16">
        <v>48.7408</v>
      </c>
      <c r="D1119" s="14">
        <v>43725</v>
      </c>
      <c r="E1119" s="15">
        <v>18</v>
      </c>
    </row>
    <row r="1120" spans="1:8" x14ac:dyDescent="0.35">
      <c r="A1120" s="14">
        <v>43725</v>
      </c>
      <c r="B1120" s="15">
        <v>19</v>
      </c>
      <c r="C1120" s="16">
        <v>52.286200000000001</v>
      </c>
      <c r="D1120" s="14">
        <v>43725</v>
      </c>
      <c r="E1120" s="15">
        <v>19</v>
      </c>
    </row>
    <row r="1121" spans="1:8" x14ac:dyDescent="0.35">
      <c r="A1121" s="14">
        <v>43725</v>
      </c>
      <c r="B1121" s="15">
        <v>20</v>
      </c>
      <c r="C1121" s="16">
        <v>54.427100000000003</v>
      </c>
      <c r="D1121" s="14">
        <v>43725</v>
      </c>
      <c r="E1121" s="15">
        <v>20</v>
      </c>
    </row>
    <row r="1122" spans="1:8" x14ac:dyDescent="0.35">
      <c r="A1122" s="14">
        <v>43725</v>
      </c>
      <c r="B1122" s="15">
        <v>21</v>
      </c>
      <c r="C1122" s="16">
        <v>44.69</v>
      </c>
      <c r="D1122" s="14">
        <v>43725</v>
      </c>
      <c r="E1122" s="15">
        <v>21</v>
      </c>
    </row>
    <row r="1123" spans="1:8" x14ac:dyDescent="0.35">
      <c r="A1123" s="14">
        <v>43726</v>
      </c>
      <c r="B1123" s="15">
        <v>14</v>
      </c>
      <c r="C1123" s="16">
        <v>29.264299999999999</v>
      </c>
      <c r="D1123" s="14">
        <v>43726</v>
      </c>
      <c r="E1123" s="15">
        <v>14</v>
      </c>
      <c r="F1123" s="13">
        <f>MAX(AVERAGE(C1123:C1126),AVERAGE(C1124:C1127),AVERAGE(C1125:C1128),AVERAGE(C1126:C1129),AVERAGE(C1127:C1130))</f>
        <v>48.543275000000001</v>
      </c>
      <c r="G1123" s="13">
        <f>MAX(AVERAGE(C1123:C1125),AVERAGE(C1124:C1126),AVERAGE(C1125:C1127),AVERAGE(C1126:C1128),AVERAGE(C1127:C1129),AVERAGE(C1128:C1130))</f>
        <v>49.825600000000001</v>
      </c>
      <c r="H1123" s="13">
        <f>MAX(AVERAGE(C1123:C1124),AVERAGE(C1124:C1125),AVERAGE(C1125:C1126),AVERAGE(C1126:C1127),AVERAGE(C1127:C1128),AVERAGE(C1128:C1129),AVERAGE(C1129:C1130))</f>
        <v>52.139449999999997</v>
      </c>
    </row>
    <row r="1124" spans="1:8" x14ac:dyDescent="0.35">
      <c r="A1124" s="14">
        <v>43726</v>
      </c>
      <c r="B1124" s="15">
        <v>15</v>
      </c>
      <c r="C1124" s="16">
        <v>30.729500000000002</v>
      </c>
      <c r="D1124" s="14">
        <v>43726</v>
      </c>
      <c r="E1124" s="15">
        <v>15</v>
      </c>
    </row>
    <row r="1125" spans="1:8" x14ac:dyDescent="0.35">
      <c r="A1125" s="14">
        <v>43726</v>
      </c>
      <c r="B1125" s="15">
        <v>16</v>
      </c>
      <c r="C1125" s="16">
        <v>34.0441</v>
      </c>
      <c r="D1125" s="14">
        <v>43726</v>
      </c>
      <c r="E1125" s="15">
        <v>16</v>
      </c>
    </row>
    <row r="1126" spans="1:8" x14ac:dyDescent="0.35">
      <c r="A1126" s="14">
        <v>43726</v>
      </c>
      <c r="B1126" s="15">
        <v>17</v>
      </c>
      <c r="C1126" s="16">
        <v>34.000999999999998</v>
      </c>
      <c r="D1126" s="14">
        <v>43726</v>
      </c>
      <c r="E1126" s="15">
        <v>17</v>
      </c>
    </row>
    <row r="1127" spans="1:8" x14ac:dyDescent="0.35">
      <c r="A1127" s="14">
        <v>43726</v>
      </c>
      <c r="B1127" s="15">
        <v>18</v>
      </c>
      <c r="C1127" s="16">
        <v>44.696300000000001</v>
      </c>
      <c r="D1127" s="14">
        <v>43726</v>
      </c>
      <c r="E1127" s="15">
        <v>18</v>
      </c>
      <c r="H1127" s="13"/>
    </row>
    <row r="1128" spans="1:8" x14ac:dyDescent="0.35">
      <c r="A1128" s="14">
        <v>43726</v>
      </c>
      <c r="B1128" s="15">
        <v>19</v>
      </c>
      <c r="C1128" s="16">
        <v>50.453299999999999</v>
      </c>
      <c r="D1128" s="14">
        <v>43726</v>
      </c>
      <c r="E1128" s="15">
        <v>19</v>
      </c>
    </row>
    <row r="1129" spans="1:8" x14ac:dyDescent="0.35">
      <c r="A1129" s="14">
        <v>43726</v>
      </c>
      <c r="B1129" s="15">
        <v>20</v>
      </c>
      <c r="C1129" s="16">
        <v>53.825600000000001</v>
      </c>
      <c r="D1129" s="14">
        <v>43726</v>
      </c>
      <c r="E1129" s="15">
        <v>20</v>
      </c>
    </row>
    <row r="1130" spans="1:8" x14ac:dyDescent="0.35">
      <c r="A1130" s="14">
        <v>43726</v>
      </c>
      <c r="B1130" s="15">
        <v>21</v>
      </c>
      <c r="C1130" s="16">
        <v>45.197899999999997</v>
      </c>
      <c r="D1130" s="14">
        <v>43726</v>
      </c>
      <c r="E1130" s="15">
        <v>21</v>
      </c>
    </row>
    <row r="1131" spans="1:8" x14ac:dyDescent="0.35">
      <c r="A1131" s="14">
        <v>43727</v>
      </c>
      <c r="B1131" s="15">
        <v>14</v>
      </c>
      <c r="C1131" s="16">
        <v>24.972999999999999</v>
      </c>
      <c r="D1131" s="14">
        <v>43727</v>
      </c>
      <c r="E1131" s="15">
        <v>14</v>
      </c>
      <c r="F1131" s="13">
        <f>MAX(AVERAGE(C1131:C1134),AVERAGE(C1132:C1135),AVERAGE(C1133:C1136),AVERAGE(C1134:C1137),AVERAGE(C1135:C1138))</f>
        <v>48.920124999999999</v>
      </c>
      <c r="G1131" s="13">
        <f>MAX(AVERAGE(C1131:C1133),AVERAGE(C1132:C1134),AVERAGE(C1133:C1135),AVERAGE(C1134:C1136),AVERAGE(C1135:C1137),AVERAGE(C1136:C1138))</f>
        <v>52.159400000000005</v>
      </c>
      <c r="H1131" s="13">
        <f>MAX(AVERAGE(C1131:C1132),AVERAGE(C1132:C1133),AVERAGE(C1133:C1134),AVERAGE(C1134:C1135),AVERAGE(C1135:C1136),AVERAGE(C1136:C1137),AVERAGE(C1137:C1138))</f>
        <v>54.07255</v>
      </c>
    </row>
    <row r="1132" spans="1:8" x14ac:dyDescent="0.35">
      <c r="A1132" s="14">
        <v>43727</v>
      </c>
      <c r="B1132" s="15">
        <v>15</v>
      </c>
      <c r="C1132" s="16">
        <v>25.640699999999999</v>
      </c>
      <c r="D1132" s="14">
        <v>43727</v>
      </c>
      <c r="E1132" s="15">
        <v>15</v>
      </c>
    </row>
    <row r="1133" spans="1:8" x14ac:dyDescent="0.35">
      <c r="A1133" s="14">
        <v>43727</v>
      </c>
      <c r="B1133" s="15">
        <v>16</v>
      </c>
      <c r="C1133" s="16">
        <v>27.845600000000001</v>
      </c>
      <c r="D1133" s="14">
        <v>43727</v>
      </c>
      <c r="E1133" s="15">
        <v>16</v>
      </c>
    </row>
    <row r="1134" spans="1:8" x14ac:dyDescent="0.35">
      <c r="A1134" s="14">
        <v>43727</v>
      </c>
      <c r="B1134" s="15">
        <v>17</v>
      </c>
      <c r="C1134" s="16">
        <v>26.479299999999999</v>
      </c>
      <c r="D1134" s="14">
        <v>43727</v>
      </c>
      <c r="E1134" s="15">
        <v>17</v>
      </c>
    </row>
    <row r="1135" spans="1:8" x14ac:dyDescent="0.35">
      <c r="A1135" s="14">
        <v>43727</v>
      </c>
      <c r="B1135" s="15">
        <v>18</v>
      </c>
      <c r="C1135" s="16">
        <v>39.202300000000001</v>
      </c>
      <c r="D1135" s="14">
        <v>43727</v>
      </c>
      <c r="E1135" s="15">
        <v>18</v>
      </c>
    </row>
    <row r="1136" spans="1:8" x14ac:dyDescent="0.35">
      <c r="A1136" s="14">
        <v>43727</v>
      </c>
      <c r="B1136" s="15">
        <v>19</v>
      </c>
      <c r="C1136" s="16">
        <v>49.792299999999997</v>
      </c>
      <c r="D1136" s="14">
        <v>43727</v>
      </c>
      <c r="E1136" s="15">
        <v>19</v>
      </c>
    </row>
    <row r="1137" spans="1:8" x14ac:dyDescent="0.35">
      <c r="A1137" s="14">
        <v>43727</v>
      </c>
      <c r="B1137" s="15">
        <v>20</v>
      </c>
      <c r="C1137" s="16">
        <v>58.352800000000002</v>
      </c>
      <c r="D1137" s="14">
        <v>43727</v>
      </c>
      <c r="E1137" s="15">
        <v>20</v>
      </c>
      <c r="H1137" s="13"/>
    </row>
    <row r="1138" spans="1:8" x14ac:dyDescent="0.35">
      <c r="A1138" s="14">
        <v>43727</v>
      </c>
      <c r="B1138" s="15">
        <v>21</v>
      </c>
      <c r="C1138" s="16">
        <v>48.333100000000002</v>
      </c>
      <c r="D1138" s="14">
        <v>43727</v>
      </c>
      <c r="E1138" s="15">
        <v>21</v>
      </c>
    </row>
    <row r="1139" spans="1:8" x14ac:dyDescent="0.35">
      <c r="A1139" s="14">
        <v>43728</v>
      </c>
      <c r="B1139" s="15">
        <v>14</v>
      </c>
      <c r="C1139" s="16">
        <v>31.625499999999999</v>
      </c>
      <c r="D1139" s="14">
        <v>43728</v>
      </c>
      <c r="E1139" s="15">
        <v>14</v>
      </c>
      <c r="F1139" s="13">
        <f>MAX(AVERAGE(C1139:C1142),AVERAGE(C1140:C1143),AVERAGE(C1141:C1144),AVERAGE(C1142:C1145),AVERAGE(C1143:C1146))</f>
        <v>52.940625000000004</v>
      </c>
      <c r="G1139" s="13">
        <f>MAX(AVERAGE(C1139:C1141),AVERAGE(C1140:C1142),AVERAGE(C1141:C1143),AVERAGE(C1142:C1144),AVERAGE(C1143:C1145),AVERAGE(C1144:C1146))</f>
        <v>54.96306666666667</v>
      </c>
      <c r="H1139" s="13">
        <f>MAX(AVERAGE(C1139:C1140),AVERAGE(C1140:C1141),AVERAGE(C1141:C1142),AVERAGE(C1142:C1143),AVERAGE(C1143:C1144),AVERAGE(C1144:C1145),AVERAGE(C1145:C1146))</f>
        <v>57.367050000000006</v>
      </c>
    </row>
    <row r="1140" spans="1:8" x14ac:dyDescent="0.35">
      <c r="A1140" s="14">
        <v>43728</v>
      </c>
      <c r="B1140" s="15">
        <v>15</v>
      </c>
      <c r="C1140" s="16">
        <v>35.1952</v>
      </c>
      <c r="D1140" s="14">
        <v>43728</v>
      </c>
      <c r="E1140" s="15">
        <v>15</v>
      </c>
    </row>
    <row r="1141" spans="1:8" x14ac:dyDescent="0.35">
      <c r="A1141" s="14">
        <v>43728</v>
      </c>
      <c r="B1141" s="15">
        <v>16</v>
      </c>
      <c r="C1141" s="16">
        <v>43.287300000000002</v>
      </c>
      <c r="D1141" s="14">
        <v>43728</v>
      </c>
      <c r="E1141" s="15">
        <v>16</v>
      </c>
    </row>
    <row r="1142" spans="1:8" x14ac:dyDescent="0.35">
      <c r="A1142" s="14">
        <v>43728</v>
      </c>
      <c r="B1142" s="15">
        <v>17</v>
      </c>
      <c r="C1142" s="16">
        <v>45.545099999999998</v>
      </c>
      <c r="D1142" s="14">
        <v>43728</v>
      </c>
      <c r="E1142" s="15">
        <v>17</v>
      </c>
    </row>
    <row r="1143" spans="1:8" x14ac:dyDescent="0.35">
      <c r="A1143" s="14">
        <v>43728</v>
      </c>
      <c r="B1143" s="15">
        <v>18</v>
      </c>
      <c r="C1143" s="16">
        <v>50.155099999999997</v>
      </c>
      <c r="D1143" s="14">
        <v>43728</v>
      </c>
      <c r="E1143" s="15">
        <v>18</v>
      </c>
    </row>
    <row r="1144" spans="1:8" x14ac:dyDescent="0.35">
      <c r="A1144" s="14">
        <v>43728</v>
      </c>
      <c r="B1144" s="15">
        <v>19</v>
      </c>
      <c r="C1144" s="16">
        <v>57.979500000000002</v>
      </c>
      <c r="D1144" s="14">
        <v>43728</v>
      </c>
      <c r="E1144" s="15">
        <v>19</v>
      </c>
    </row>
    <row r="1145" spans="1:8" x14ac:dyDescent="0.35">
      <c r="A1145" s="14">
        <v>43728</v>
      </c>
      <c r="B1145" s="15">
        <v>20</v>
      </c>
      <c r="C1145" s="16">
        <v>56.754600000000003</v>
      </c>
      <c r="D1145" s="14">
        <v>43728</v>
      </c>
      <c r="E1145" s="15">
        <v>20</v>
      </c>
    </row>
    <row r="1146" spans="1:8" x14ac:dyDescent="0.35">
      <c r="A1146" s="14">
        <v>43728</v>
      </c>
      <c r="B1146" s="15">
        <v>21</v>
      </c>
      <c r="C1146" s="16">
        <v>46.8733</v>
      </c>
      <c r="D1146" s="14">
        <v>43728</v>
      </c>
      <c r="E1146" s="15">
        <v>21</v>
      </c>
    </row>
    <row r="1147" spans="1:8" x14ac:dyDescent="0.35">
      <c r="A1147" s="14">
        <v>43729</v>
      </c>
      <c r="B1147" s="15">
        <v>14</v>
      </c>
      <c r="C1147" s="16">
        <v>24.511299999999999</v>
      </c>
      <c r="D1147" s="14">
        <v>43729</v>
      </c>
      <c r="E1147" s="15">
        <v>14</v>
      </c>
      <c r="F1147" s="13">
        <f>MAX(AVERAGE(C1147:C1150),AVERAGE(C1148:C1151),AVERAGE(C1149:C1152),AVERAGE(C1150:C1153),AVERAGE(C1151:C1154))</f>
        <v>52.580924999999993</v>
      </c>
      <c r="G1147" s="13">
        <f>MAX(AVERAGE(C1147:C1149),AVERAGE(C1148:C1150),AVERAGE(C1149:C1151),AVERAGE(C1150:C1152),AVERAGE(C1151:C1153),AVERAGE(C1152:C1154))</f>
        <v>55.486700000000006</v>
      </c>
      <c r="H1147" s="13">
        <f>MAX(AVERAGE(C1147:C1148),AVERAGE(C1148:C1149),AVERAGE(C1149:C1150),AVERAGE(C1150:C1151),AVERAGE(C1151:C1152),AVERAGE(C1152:C1153),AVERAGE(C1153:C1154))</f>
        <v>59.703749999999999</v>
      </c>
    </row>
    <row r="1148" spans="1:8" x14ac:dyDescent="0.35">
      <c r="A1148" s="14">
        <v>43729</v>
      </c>
      <c r="B1148" s="15">
        <v>15</v>
      </c>
      <c r="C1148" s="16">
        <v>30.684899999999999</v>
      </c>
      <c r="D1148" s="14">
        <v>43729</v>
      </c>
      <c r="E1148" s="15">
        <v>15</v>
      </c>
    </row>
    <row r="1149" spans="1:8" x14ac:dyDescent="0.35">
      <c r="A1149" s="14">
        <v>43729</v>
      </c>
      <c r="B1149" s="15">
        <v>16</v>
      </c>
      <c r="C1149" s="16">
        <v>32.202100000000002</v>
      </c>
      <c r="D1149" s="14">
        <v>43729</v>
      </c>
      <c r="E1149" s="15">
        <v>16</v>
      </c>
    </row>
    <row r="1150" spans="1:8" x14ac:dyDescent="0.35">
      <c r="A1150" s="14">
        <v>43729</v>
      </c>
      <c r="B1150" s="15">
        <v>17</v>
      </c>
      <c r="C1150" s="16">
        <v>40.0426</v>
      </c>
      <c r="D1150" s="14">
        <v>43729</v>
      </c>
      <c r="E1150" s="15">
        <v>17</v>
      </c>
    </row>
    <row r="1151" spans="1:8" x14ac:dyDescent="0.35">
      <c r="A1151" s="14">
        <v>43729</v>
      </c>
      <c r="B1151" s="15">
        <v>18</v>
      </c>
      <c r="C1151" s="16">
        <v>43.863599999999998</v>
      </c>
      <c r="D1151" s="14">
        <v>43729</v>
      </c>
      <c r="E1151" s="15">
        <v>18</v>
      </c>
    </row>
    <row r="1152" spans="1:8" x14ac:dyDescent="0.35">
      <c r="A1152" s="14">
        <v>43729</v>
      </c>
      <c r="B1152" s="15">
        <v>19</v>
      </c>
      <c r="C1152" s="16">
        <v>57.144300000000001</v>
      </c>
      <c r="D1152" s="14">
        <v>43729</v>
      </c>
      <c r="E1152" s="15">
        <v>19</v>
      </c>
    </row>
    <row r="1153" spans="1:8" x14ac:dyDescent="0.35">
      <c r="A1153" s="14">
        <v>43729</v>
      </c>
      <c r="B1153" s="15">
        <v>20</v>
      </c>
      <c r="C1153" s="16">
        <v>62.263199999999998</v>
      </c>
      <c r="D1153" s="14">
        <v>43729</v>
      </c>
      <c r="E1153" s="15">
        <v>20</v>
      </c>
      <c r="H1153" s="13"/>
    </row>
    <row r="1154" spans="1:8" x14ac:dyDescent="0.35">
      <c r="A1154" s="14">
        <v>43729</v>
      </c>
      <c r="B1154" s="15">
        <v>21</v>
      </c>
      <c r="C1154" s="16">
        <v>47.052599999999998</v>
      </c>
      <c r="D1154" s="14">
        <v>43729</v>
      </c>
      <c r="E1154" s="15">
        <v>21</v>
      </c>
    </row>
    <row r="1155" spans="1:8" x14ac:dyDescent="0.35">
      <c r="A1155" s="14">
        <v>43730</v>
      </c>
      <c r="B1155" s="15">
        <v>14</v>
      </c>
      <c r="C1155" s="16">
        <v>29.847999999999999</v>
      </c>
      <c r="D1155" s="14">
        <v>43730</v>
      </c>
      <c r="E1155" s="15">
        <v>14</v>
      </c>
      <c r="F1155" s="13">
        <f>MAX(AVERAGE(C1155:C1158),AVERAGE(C1156:C1159),AVERAGE(C1157:C1160),AVERAGE(C1158:C1161),AVERAGE(C1159:C1162))</f>
        <v>56.932025000000003</v>
      </c>
      <c r="G1155" s="13">
        <f>MAX(AVERAGE(C1155:C1157),AVERAGE(C1156:C1158),AVERAGE(C1157:C1159),AVERAGE(C1158:C1160),AVERAGE(C1159:C1161),AVERAGE(C1160:C1162))</f>
        <v>58.772700000000007</v>
      </c>
      <c r="H1155" s="13">
        <f>MAX(AVERAGE(C1155:C1156),AVERAGE(C1156:C1157),AVERAGE(C1157:C1158),AVERAGE(C1158:C1159),AVERAGE(C1159:C1160),AVERAGE(C1160:C1161),AVERAGE(C1161:C1162))</f>
        <v>62.067700000000002</v>
      </c>
    </row>
    <row r="1156" spans="1:8" x14ac:dyDescent="0.35">
      <c r="A1156" s="14">
        <v>43730</v>
      </c>
      <c r="B1156" s="15">
        <v>15</v>
      </c>
      <c r="C1156" s="16">
        <v>32.6723</v>
      </c>
      <c r="D1156" s="14">
        <v>43730</v>
      </c>
      <c r="E1156" s="15">
        <v>15</v>
      </c>
    </row>
    <row r="1157" spans="1:8" x14ac:dyDescent="0.35">
      <c r="A1157" s="14">
        <v>43730</v>
      </c>
      <c r="B1157" s="15">
        <v>16</v>
      </c>
      <c r="C1157" s="16">
        <v>34.1432</v>
      </c>
      <c r="D1157" s="14">
        <v>43730</v>
      </c>
      <c r="E1157" s="15">
        <v>16</v>
      </c>
    </row>
    <row r="1158" spans="1:8" x14ac:dyDescent="0.35">
      <c r="A1158" s="14">
        <v>43730</v>
      </c>
      <c r="B1158" s="15">
        <v>17</v>
      </c>
      <c r="C1158" s="16">
        <v>39.050899999999999</v>
      </c>
      <c r="D1158" s="14">
        <v>43730</v>
      </c>
      <c r="E1158" s="15">
        <v>17</v>
      </c>
    </row>
    <row r="1159" spans="1:8" x14ac:dyDescent="0.35">
      <c r="A1159" s="14">
        <v>43730</v>
      </c>
      <c r="B1159" s="15">
        <v>18</v>
      </c>
      <c r="C1159" s="16">
        <v>52.182699999999997</v>
      </c>
      <c r="D1159" s="14">
        <v>43730</v>
      </c>
      <c r="E1159" s="15">
        <v>18</v>
      </c>
    </row>
    <row r="1160" spans="1:8" x14ac:dyDescent="0.35">
      <c r="A1160" s="14">
        <v>43730</v>
      </c>
      <c r="B1160" s="15">
        <v>19</v>
      </c>
      <c r="C1160" s="16">
        <v>62.4236</v>
      </c>
      <c r="D1160" s="14">
        <v>43730</v>
      </c>
      <c r="E1160" s="15">
        <v>19</v>
      </c>
    </row>
    <row r="1161" spans="1:8" x14ac:dyDescent="0.35">
      <c r="A1161" s="14">
        <v>43730</v>
      </c>
      <c r="B1161" s="15">
        <v>20</v>
      </c>
      <c r="C1161" s="16">
        <v>61.711799999999997</v>
      </c>
      <c r="D1161" s="14">
        <v>43730</v>
      </c>
      <c r="E1161" s="15">
        <v>20</v>
      </c>
    </row>
    <row r="1162" spans="1:8" x14ac:dyDescent="0.35">
      <c r="A1162" s="14">
        <v>43730</v>
      </c>
      <c r="B1162" s="15">
        <v>21</v>
      </c>
      <c r="C1162" s="16">
        <v>51.41</v>
      </c>
      <c r="D1162" s="14">
        <v>43730</v>
      </c>
      <c r="E1162" s="15">
        <v>21</v>
      </c>
    </row>
    <row r="1163" spans="1:8" x14ac:dyDescent="0.35">
      <c r="A1163" s="14">
        <v>43731</v>
      </c>
      <c r="B1163" s="15">
        <v>14</v>
      </c>
      <c r="C1163" s="16">
        <v>121.9311</v>
      </c>
      <c r="D1163" s="14">
        <v>43731</v>
      </c>
      <c r="E1163" s="15">
        <v>14</v>
      </c>
      <c r="F1163" s="13">
        <f>MAX(AVERAGE(C1163:C1166),AVERAGE(C1164:C1167),AVERAGE(C1165:C1168),AVERAGE(C1166:C1169),AVERAGE(C1167:C1170))</f>
        <v>112.97992500000001</v>
      </c>
      <c r="G1163" s="13">
        <f>MAX(AVERAGE(C1163:C1165),AVERAGE(C1164:C1166),AVERAGE(C1165:C1167),AVERAGE(C1166:C1168),AVERAGE(C1167:C1169),AVERAGE(C1168:C1170))</f>
        <v>123.47266666666667</v>
      </c>
      <c r="H1163" s="13">
        <f>MAX(AVERAGE(C1163:C1164),AVERAGE(C1164:C1165),AVERAGE(C1165:C1166),AVERAGE(C1166:C1167),AVERAGE(C1167:C1168),AVERAGE(C1168:C1169),AVERAGE(C1169:C1170))</f>
        <v>124.24345</v>
      </c>
    </row>
    <row r="1164" spans="1:8" x14ac:dyDescent="0.35">
      <c r="A1164" s="14">
        <v>43731</v>
      </c>
      <c r="B1164" s="15">
        <v>15</v>
      </c>
      <c r="C1164" s="16">
        <v>109.2954</v>
      </c>
      <c r="D1164" s="14">
        <v>43731</v>
      </c>
      <c r="E1164" s="15">
        <v>15</v>
      </c>
    </row>
    <row r="1165" spans="1:8" x14ac:dyDescent="0.35">
      <c r="A1165" s="14">
        <v>43731</v>
      </c>
      <c r="B1165" s="15">
        <v>16</v>
      </c>
      <c r="C1165" s="16">
        <v>139.19149999999999</v>
      </c>
      <c r="D1165" s="14">
        <v>43731</v>
      </c>
      <c r="E1165" s="15">
        <v>16</v>
      </c>
      <c r="H1165" s="13"/>
    </row>
    <row r="1166" spans="1:8" x14ac:dyDescent="0.35">
      <c r="A1166" s="14">
        <v>43731</v>
      </c>
      <c r="B1166" s="15">
        <v>17</v>
      </c>
      <c r="C1166" s="16">
        <v>81.5017</v>
      </c>
      <c r="D1166" s="14">
        <v>43731</v>
      </c>
      <c r="E1166" s="15">
        <v>17</v>
      </c>
    </row>
    <row r="1167" spans="1:8" x14ac:dyDescent="0.35">
      <c r="A1167" s="14">
        <v>43731</v>
      </c>
      <c r="B1167" s="15">
        <v>18</v>
      </c>
      <c r="C1167" s="16">
        <v>52.061300000000003</v>
      </c>
      <c r="D1167" s="14">
        <v>43731</v>
      </c>
      <c r="E1167" s="15">
        <v>18</v>
      </c>
    </row>
    <row r="1168" spans="1:8" x14ac:dyDescent="0.35">
      <c r="A1168" s="14">
        <v>43731</v>
      </c>
      <c r="B1168" s="15">
        <v>19</v>
      </c>
      <c r="C1168" s="16">
        <v>91.514600000000002</v>
      </c>
      <c r="D1168" s="14">
        <v>43731</v>
      </c>
      <c r="E1168" s="15">
        <v>19</v>
      </c>
    </row>
    <row r="1169" spans="1:8" x14ac:dyDescent="0.35">
      <c r="A1169" s="14">
        <v>43731</v>
      </c>
      <c r="B1169" s="15">
        <v>20</v>
      </c>
      <c r="C1169" s="16">
        <v>87.8035</v>
      </c>
      <c r="D1169" s="14">
        <v>43731</v>
      </c>
      <c r="E1169" s="15">
        <v>20</v>
      </c>
    </row>
    <row r="1170" spans="1:8" x14ac:dyDescent="0.35">
      <c r="A1170" s="14">
        <v>43731</v>
      </c>
      <c r="B1170" s="15">
        <v>21</v>
      </c>
      <c r="C1170" s="16">
        <v>54.947299999999998</v>
      </c>
      <c r="D1170" s="14">
        <v>43731</v>
      </c>
      <c r="E1170" s="15">
        <v>21</v>
      </c>
    </row>
    <row r="1171" spans="1:8" x14ac:dyDescent="0.35">
      <c r="A1171" s="14">
        <v>43732</v>
      </c>
      <c r="B1171" s="15">
        <v>14</v>
      </c>
      <c r="C1171" s="16">
        <v>47.681199999999997</v>
      </c>
      <c r="D1171" s="14">
        <v>43732</v>
      </c>
      <c r="E1171" s="15">
        <v>14</v>
      </c>
      <c r="F1171" s="13">
        <f>MAX(AVERAGE(C1171:C1174),AVERAGE(C1172:C1175),AVERAGE(C1173:C1176),AVERAGE(C1174:C1177),AVERAGE(C1175:C1178))</f>
        <v>126.79310000000001</v>
      </c>
      <c r="G1171" s="13">
        <f>MAX(AVERAGE(C1171:C1173),AVERAGE(C1172:C1174),AVERAGE(C1173:C1175),AVERAGE(C1174:C1176),AVERAGE(C1175:C1177),AVERAGE(C1176:C1178))</f>
        <v>145.81946666666667</v>
      </c>
      <c r="H1171" s="13">
        <f>MAX(AVERAGE(C1171:C1172),AVERAGE(C1172:C1173),AVERAGE(C1173:C1174),AVERAGE(C1174:C1175),AVERAGE(C1175:C1176),AVERAGE(C1176:C1177),AVERAGE(C1177:C1178))</f>
        <v>164.95994999999999</v>
      </c>
    </row>
    <row r="1172" spans="1:8" x14ac:dyDescent="0.35">
      <c r="A1172" s="14">
        <v>43732</v>
      </c>
      <c r="B1172" s="15">
        <v>15</v>
      </c>
      <c r="C1172" s="16">
        <v>79.8459</v>
      </c>
      <c r="D1172" s="14">
        <v>43732</v>
      </c>
      <c r="E1172" s="15">
        <v>15</v>
      </c>
    </row>
    <row r="1173" spans="1:8" x14ac:dyDescent="0.35">
      <c r="A1173" s="14">
        <v>43732</v>
      </c>
      <c r="B1173" s="15">
        <v>16</v>
      </c>
      <c r="C1173" s="16">
        <v>67.084699999999998</v>
      </c>
      <c r="D1173" s="14">
        <v>43732</v>
      </c>
      <c r="E1173" s="15">
        <v>16</v>
      </c>
    </row>
    <row r="1174" spans="1:8" x14ac:dyDescent="0.35">
      <c r="A1174" s="14">
        <v>43732</v>
      </c>
      <c r="B1174" s="15">
        <v>17</v>
      </c>
      <c r="C1174" s="16">
        <v>64.578500000000005</v>
      </c>
      <c r="D1174" s="14">
        <v>43732</v>
      </c>
      <c r="E1174" s="15">
        <v>17</v>
      </c>
    </row>
    <row r="1175" spans="1:8" x14ac:dyDescent="0.35">
      <c r="A1175" s="14">
        <v>43732</v>
      </c>
      <c r="B1175" s="15">
        <v>18</v>
      </c>
      <c r="C1175" s="16">
        <v>107.5385</v>
      </c>
      <c r="D1175" s="14">
        <v>43732</v>
      </c>
      <c r="E1175" s="15">
        <v>18</v>
      </c>
      <c r="H1175" s="13"/>
    </row>
    <row r="1176" spans="1:8" x14ac:dyDescent="0.35">
      <c r="A1176" s="14">
        <v>43732</v>
      </c>
      <c r="B1176" s="15">
        <v>19</v>
      </c>
      <c r="C1176" s="16">
        <v>167.57050000000001</v>
      </c>
      <c r="D1176" s="14">
        <v>43732</v>
      </c>
      <c r="E1176" s="15">
        <v>19</v>
      </c>
    </row>
    <row r="1177" spans="1:8" x14ac:dyDescent="0.35">
      <c r="A1177" s="14">
        <v>43732</v>
      </c>
      <c r="B1177" s="15">
        <v>20</v>
      </c>
      <c r="C1177" s="16">
        <v>162.3494</v>
      </c>
      <c r="D1177" s="14">
        <v>43732</v>
      </c>
      <c r="E1177" s="15">
        <v>20</v>
      </c>
    </row>
    <row r="1178" spans="1:8" x14ac:dyDescent="0.35">
      <c r="A1178" s="14">
        <v>43732</v>
      </c>
      <c r="B1178" s="15">
        <v>21</v>
      </c>
      <c r="C1178" s="16">
        <v>69.713999999999999</v>
      </c>
      <c r="D1178" s="14">
        <v>43732</v>
      </c>
      <c r="E1178" s="15">
        <v>21</v>
      </c>
    </row>
    <row r="1179" spans="1:8" x14ac:dyDescent="0.35">
      <c r="A1179" s="14">
        <v>43733</v>
      </c>
      <c r="B1179" s="15">
        <v>14</v>
      </c>
      <c r="C1179" s="16">
        <v>46.436999999999998</v>
      </c>
      <c r="D1179" s="14">
        <v>43733</v>
      </c>
      <c r="E1179" s="15">
        <v>14</v>
      </c>
      <c r="F1179" s="13">
        <f>MAX(AVERAGE(C1179:C1182),AVERAGE(C1180:C1183),AVERAGE(C1181:C1184),AVERAGE(C1182:C1185),AVERAGE(C1183:C1186))</f>
        <v>137.67685</v>
      </c>
      <c r="G1179" s="13">
        <f>MAX(AVERAGE(C1179:C1181),AVERAGE(C1180:C1182),AVERAGE(C1181:C1183),AVERAGE(C1182:C1184),AVERAGE(C1183:C1185),AVERAGE(C1184:C1186))</f>
        <v>161.03046666666668</v>
      </c>
      <c r="H1179" s="13">
        <f>MAX(AVERAGE(C1179:C1180),AVERAGE(C1180:C1181),AVERAGE(C1181:C1182),AVERAGE(C1182:C1183),AVERAGE(C1183:C1184),AVERAGE(C1184:C1185),AVERAGE(C1185:C1186))</f>
        <v>183.5496</v>
      </c>
    </row>
    <row r="1180" spans="1:8" x14ac:dyDescent="0.35">
      <c r="A1180" s="14">
        <v>43733</v>
      </c>
      <c r="B1180" s="15">
        <v>15</v>
      </c>
      <c r="C1180" s="16">
        <v>61.345399999999998</v>
      </c>
      <c r="D1180" s="14">
        <v>43733</v>
      </c>
      <c r="E1180" s="15">
        <v>15</v>
      </c>
    </row>
    <row r="1181" spans="1:8" x14ac:dyDescent="0.35">
      <c r="A1181" s="14">
        <v>43733</v>
      </c>
      <c r="B1181" s="15">
        <v>16</v>
      </c>
      <c r="C1181" s="16">
        <v>63.380200000000002</v>
      </c>
      <c r="D1181" s="14">
        <v>43733</v>
      </c>
      <c r="E1181" s="15">
        <v>16</v>
      </c>
    </row>
    <row r="1182" spans="1:8" x14ac:dyDescent="0.35">
      <c r="A1182" s="14">
        <v>43733</v>
      </c>
      <c r="B1182" s="15">
        <v>17</v>
      </c>
      <c r="C1182" s="16">
        <v>67.616</v>
      </c>
      <c r="D1182" s="14">
        <v>43733</v>
      </c>
      <c r="E1182" s="15">
        <v>17</v>
      </c>
    </row>
    <row r="1183" spans="1:8" x14ac:dyDescent="0.35">
      <c r="A1183" s="14">
        <v>43733</v>
      </c>
      <c r="B1183" s="15">
        <v>18</v>
      </c>
      <c r="C1183" s="16">
        <v>115.9922</v>
      </c>
      <c r="D1183" s="14">
        <v>43733</v>
      </c>
      <c r="E1183" s="15">
        <v>18</v>
      </c>
    </row>
    <row r="1184" spans="1:8" x14ac:dyDescent="0.35">
      <c r="A1184" s="14">
        <v>43733</v>
      </c>
      <c r="B1184" s="15">
        <v>19</v>
      </c>
      <c r="C1184" s="16">
        <v>174.9385</v>
      </c>
      <c r="D1184" s="14">
        <v>43733</v>
      </c>
      <c r="E1184" s="15">
        <v>19</v>
      </c>
    </row>
    <row r="1185" spans="1:8" x14ac:dyDescent="0.35">
      <c r="A1185" s="14">
        <v>43733</v>
      </c>
      <c r="B1185" s="15">
        <v>20</v>
      </c>
      <c r="C1185" s="16">
        <v>192.16069999999999</v>
      </c>
      <c r="D1185" s="14">
        <v>43733</v>
      </c>
      <c r="E1185" s="15">
        <v>20</v>
      </c>
      <c r="H1185" s="13"/>
    </row>
    <row r="1186" spans="1:8" x14ac:dyDescent="0.35">
      <c r="A1186" s="14">
        <v>43733</v>
      </c>
      <c r="B1186" s="15">
        <v>21</v>
      </c>
      <c r="C1186" s="16">
        <v>67.323099999999997</v>
      </c>
      <c r="D1186" s="14">
        <v>43733</v>
      </c>
      <c r="E1186" s="15">
        <v>21</v>
      </c>
    </row>
    <row r="1187" spans="1:8" x14ac:dyDescent="0.35">
      <c r="A1187" s="14">
        <v>43734</v>
      </c>
      <c r="B1187" s="15">
        <v>14</v>
      </c>
      <c r="C1187" s="16">
        <v>42.625500000000002</v>
      </c>
      <c r="D1187" s="14">
        <v>43734</v>
      </c>
      <c r="E1187" s="15">
        <v>14</v>
      </c>
      <c r="F1187" s="13">
        <f>MAX(AVERAGE(C1187:C1190),AVERAGE(C1188:C1191),AVERAGE(C1189:C1192),AVERAGE(C1190:C1193),AVERAGE(C1191:C1194))</f>
        <v>59.965899999999998</v>
      </c>
      <c r="G1187" s="13">
        <f>MAX(AVERAGE(C1187:C1189),AVERAGE(C1188:C1190),AVERAGE(C1189:C1191),AVERAGE(C1190:C1192),AVERAGE(C1191:C1193),AVERAGE(C1192:C1194))</f>
        <v>63.449866666666658</v>
      </c>
      <c r="H1187" s="13">
        <f>MAX(AVERAGE(C1187:C1188),AVERAGE(C1188:C1189),AVERAGE(C1189:C1190),AVERAGE(C1190:C1191),AVERAGE(C1191:C1192),AVERAGE(C1192:C1193),AVERAGE(C1193:C1194))</f>
        <v>66.547799999999995</v>
      </c>
    </row>
    <row r="1188" spans="1:8" x14ac:dyDescent="0.35">
      <c r="A1188" s="14">
        <v>43734</v>
      </c>
      <c r="B1188" s="15">
        <v>15</v>
      </c>
      <c r="C1188" s="16">
        <v>51.110599999999998</v>
      </c>
      <c r="D1188" s="14">
        <v>43734</v>
      </c>
      <c r="E1188" s="15">
        <v>15</v>
      </c>
    </row>
    <row r="1189" spans="1:8" x14ac:dyDescent="0.35">
      <c r="A1189" s="14">
        <v>43734</v>
      </c>
      <c r="B1189" s="15">
        <v>16</v>
      </c>
      <c r="C1189" s="16">
        <v>53.085500000000003</v>
      </c>
      <c r="D1189" s="14">
        <v>43734</v>
      </c>
      <c r="E1189" s="15">
        <v>16</v>
      </c>
    </row>
    <row r="1190" spans="1:8" x14ac:dyDescent="0.35">
      <c r="A1190" s="14">
        <v>43734</v>
      </c>
      <c r="B1190" s="15">
        <v>17</v>
      </c>
      <c r="C1190" s="16">
        <v>45.794800000000002</v>
      </c>
      <c r="D1190" s="14">
        <v>43734</v>
      </c>
      <c r="E1190" s="15">
        <v>17</v>
      </c>
    </row>
    <row r="1191" spans="1:8" x14ac:dyDescent="0.35">
      <c r="A1191" s="14">
        <v>43734</v>
      </c>
      <c r="B1191" s="15">
        <v>18</v>
      </c>
      <c r="C1191" s="16">
        <v>57.253999999999998</v>
      </c>
      <c r="D1191" s="14">
        <v>43734</v>
      </c>
      <c r="E1191" s="15">
        <v>18</v>
      </c>
    </row>
    <row r="1192" spans="1:8" x14ac:dyDescent="0.35">
      <c r="A1192" s="14">
        <v>43734</v>
      </c>
      <c r="B1192" s="15">
        <v>19</v>
      </c>
      <c r="C1192" s="16">
        <v>70.685599999999994</v>
      </c>
      <c r="D1192" s="14">
        <v>43734</v>
      </c>
      <c r="E1192" s="15">
        <v>19</v>
      </c>
    </row>
    <row r="1193" spans="1:8" x14ac:dyDescent="0.35">
      <c r="A1193" s="14">
        <v>43734</v>
      </c>
      <c r="B1193" s="15">
        <v>20</v>
      </c>
      <c r="C1193" s="16">
        <v>62.41</v>
      </c>
      <c r="D1193" s="14">
        <v>43734</v>
      </c>
      <c r="E1193" s="15">
        <v>20</v>
      </c>
    </row>
    <row r="1194" spans="1:8" x14ac:dyDescent="0.35">
      <c r="A1194" s="14">
        <v>43734</v>
      </c>
      <c r="B1194" s="15">
        <v>21</v>
      </c>
      <c r="C1194" s="16">
        <v>49.514000000000003</v>
      </c>
      <c r="D1194" s="14">
        <v>43734</v>
      </c>
      <c r="E1194" s="15">
        <v>21</v>
      </c>
    </row>
    <row r="1195" spans="1:8" x14ac:dyDescent="0.35">
      <c r="A1195" s="14">
        <v>43735</v>
      </c>
      <c r="B1195" s="15">
        <v>14</v>
      </c>
      <c r="C1195" s="16">
        <v>33.258499999999998</v>
      </c>
      <c r="D1195" s="14">
        <v>43735</v>
      </c>
      <c r="E1195" s="15">
        <v>14</v>
      </c>
      <c r="F1195" s="13">
        <f>MAX(AVERAGE(C1195:C1198),AVERAGE(C1196:C1199),AVERAGE(C1197:C1200),AVERAGE(C1198:C1201),AVERAGE(C1199:C1202))</f>
        <v>50.035724999999992</v>
      </c>
      <c r="G1195" s="13">
        <f>MAX(AVERAGE(C1195:C1197),AVERAGE(C1196:C1198),AVERAGE(C1197:C1199),AVERAGE(C1198:C1200),AVERAGE(C1199:C1201),AVERAGE(C1200:C1202))</f>
        <v>51.775166666666657</v>
      </c>
      <c r="H1195" s="13">
        <f>MAX(AVERAGE(C1195:C1196),AVERAGE(C1196:C1197),AVERAGE(C1197:C1198),AVERAGE(C1198:C1199),AVERAGE(C1199:C1200),AVERAGE(C1200:C1201),AVERAGE(C1201:C1202))</f>
        <v>52.994950000000003</v>
      </c>
    </row>
    <row r="1196" spans="1:8" x14ac:dyDescent="0.35">
      <c r="A1196" s="14">
        <v>43735</v>
      </c>
      <c r="B1196" s="15">
        <v>15</v>
      </c>
      <c r="C1196" s="16">
        <v>38.205399999999997</v>
      </c>
      <c r="D1196" s="14">
        <v>43735</v>
      </c>
      <c r="E1196" s="15">
        <v>15</v>
      </c>
    </row>
    <row r="1197" spans="1:8" x14ac:dyDescent="0.35">
      <c r="A1197" s="14">
        <v>43735</v>
      </c>
      <c r="B1197" s="15">
        <v>16</v>
      </c>
      <c r="C1197" s="16">
        <v>38.1599</v>
      </c>
      <c r="D1197" s="14">
        <v>43735</v>
      </c>
      <c r="E1197" s="15">
        <v>16</v>
      </c>
    </row>
    <row r="1198" spans="1:8" x14ac:dyDescent="0.35">
      <c r="A1198" s="14">
        <v>43735</v>
      </c>
      <c r="B1198" s="15">
        <v>17</v>
      </c>
      <c r="C1198" s="16">
        <v>36.182200000000002</v>
      </c>
      <c r="D1198" s="14">
        <v>43735</v>
      </c>
      <c r="E1198" s="15">
        <v>17</v>
      </c>
    </row>
    <row r="1199" spans="1:8" x14ac:dyDescent="0.35">
      <c r="A1199" s="14">
        <v>43735</v>
      </c>
      <c r="B1199" s="15">
        <v>18</v>
      </c>
      <c r="C1199" s="16">
        <v>49.335599999999999</v>
      </c>
      <c r="D1199" s="14">
        <v>43735</v>
      </c>
      <c r="E1199" s="15">
        <v>18</v>
      </c>
    </row>
    <row r="1200" spans="1:8" x14ac:dyDescent="0.35">
      <c r="A1200" s="14">
        <v>43735</v>
      </c>
      <c r="B1200" s="15">
        <v>19</v>
      </c>
      <c r="C1200" s="16">
        <v>53.976599999999998</v>
      </c>
      <c r="D1200" s="14">
        <v>43735</v>
      </c>
      <c r="E1200" s="15">
        <v>19</v>
      </c>
    </row>
    <row r="1201" spans="1:8" x14ac:dyDescent="0.35">
      <c r="A1201" s="14">
        <v>43735</v>
      </c>
      <c r="B1201" s="15">
        <v>20</v>
      </c>
      <c r="C1201" s="16">
        <v>52.013300000000001</v>
      </c>
      <c r="D1201" s="14">
        <v>43735</v>
      </c>
      <c r="E1201" s="15">
        <v>20</v>
      </c>
    </row>
    <row r="1202" spans="1:8" x14ac:dyDescent="0.35">
      <c r="A1202" s="14">
        <v>43735</v>
      </c>
      <c r="B1202" s="15">
        <v>21</v>
      </c>
      <c r="C1202" s="16">
        <v>44.817399999999999</v>
      </c>
      <c r="D1202" s="14">
        <v>43735</v>
      </c>
      <c r="E1202" s="15">
        <v>21</v>
      </c>
    </row>
    <row r="1203" spans="1:8" x14ac:dyDescent="0.35">
      <c r="A1203" s="14">
        <v>43736</v>
      </c>
      <c r="B1203" s="15">
        <v>14</v>
      </c>
      <c r="C1203" s="16">
        <v>21.612400000000001</v>
      </c>
      <c r="D1203" s="14">
        <v>43736</v>
      </c>
      <c r="E1203" s="15">
        <v>14</v>
      </c>
      <c r="F1203" s="13">
        <f>MAX(AVERAGE(C1203:C1206),AVERAGE(C1204:C1207),AVERAGE(C1205:C1208),AVERAGE(C1206:C1209),AVERAGE(C1207:C1210))</f>
        <v>46.496300000000005</v>
      </c>
      <c r="G1203" s="13">
        <f>MAX(AVERAGE(C1203:C1205),AVERAGE(C1204:C1206),AVERAGE(C1205:C1207),AVERAGE(C1206:C1208),AVERAGE(C1207:C1209),AVERAGE(C1208:C1210))</f>
        <v>48.845433333333339</v>
      </c>
      <c r="H1203" s="13">
        <f>MAX(AVERAGE(C1203:C1204),AVERAGE(C1204:C1205),AVERAGE(C1205:C1206),AVERAGE(C1206:C1207),AVERAGE(C1207:C1208),AVERAGE(C1208:C1209),AVERAGE(C1209:C1210))</f>
        <v>49.947800000000001</v>
      </c>
    </row>
    <row r="1204" spans="1:8" x14ac:dyDescent="0.35">
      <c r="A1204" s="14">
        <v>43736</v>
      </c>
      <c r="B1204" s="15">
        <v>15</v>
      </c>
      <c r="C1204" s="16">
        <v>31.0105</v>
      </c>
      <c r="D1204" s="14">
        <v>43736</v>
      </c>
      <c r="E1204" s="15">
        <v>15</v>
      </c>
    </row>
    <row r="1205" spans="1:8" x14ac:dyDescent="0.35">
      <c r="A1205" s="14">
        <v>43736</v>
      </c>
      <c r="B1205" s="15">
        <v>16</v>
      </c>
      <c r="C1205" s="16">
        <v>31.971299999999999</v>
      </c>
      <c r="D1205" s="14">
        <v>43736</v>
      </c>
      <c r="E1205" s="15">
        <v>16</v>
      </c>
    </row>
    <row r="1206" spans="1:8" x14ac:dyDescent="0.35">
      <c r="A1206" s="14">
        <v>43736</v>
      </c>
      <c r="B1206" s="15">
        <v>17</v>
      </c>
      <c r="C1206" s="16">
        <v>30.359500000000001</v>
      </c>
      <c r="D1206" s="14">
        <v>43736</v>
      </c>
      <c r="E1206" s="15">
        <v>17</v>
      </c>
    </row>
    <row r="1207" spans="1:8" x14ac:dyDescent="0.35">
      <c r="A1207" s="14">
        <v>43736</v>
      </c>
      <c r="B1207" s="15">
        <v>18</v>
      </c>
      <c r="C1207" s="16">
        <v>39.448900000000002</v>
      </c>
      <c r="D1207" s="14">
        <v>43736</v>
      </c>
      <c r="E1207" s="15">
        <v>18</v>
      </c>
    </row>
    <row r="1208" spans="1:8" x14ac:dyDescent="0.35">
      <c r="A1208" s="14">
        <v>43736</v>
      </c>
      <c r="B1208" s="15">
        <v>19</v>
      </c>
      <c r="C1208" s="16">
        <v>47.727200000000003</v>
      </c>
      <c r="D1208" s="14">
        <v>43736</v>
      </c>
      <c r="E1208" s="15">
        <v>19</v>
      </c>
    </row>
    <row r="1209" spans="1:8" x14ac:dyDescent="0.35">
      <c r="A1209" s="14">
        <v>43736</v>
      </c>
      <c r="B1209" s="15">
        <v>20</v>
      </c>
      <c r="C1209" s="16">
        <v>52.168399999999998</v>
      </c>
      <c r="D1209" s="14">
        <v>43736</v>
      </c>
      <c r="E1209" s="15">
        <v>20</v>
      </c>
    </row>
    <row r="1210" spans="1:8" x14ac:dyDescent="0.35">
      <c r="A1210" s="14">
        <v>43736</v>
      </c>
      <c r="B1210" s="15">
        <v>21</v>
      </c>
      <c r="C1210" s="16">
        <v>46.640700000000002</v>
      </c>
      <c r="D1210" s="14">
        <v>43736</v>
      </c>
      <c r="E1210" s="15">
        <v>21</v>
      </c>
    </row>
    <row r="1211" spans="1:8" x14ac:dyDescent="0.35">
      <c r="A1211" s="14">
        <v>43737</v>
      </c>
      <c r="B1211" s="15">
        <v>14</v>
      </c>
      <c r="C1211" s="16">
        <v>13.085699999999999</v>
      </c>
      <c r="D1211" s="14">
        <v>43737</v>
      </c>
      <c r="E1211" s="15">
        <v>14</v>
      </c>
      <c r="F1211" s="13">
        <f>MAX(AVERAGE(C1211:C1214),AVERAGE(C1212:C1215),AVERAGE(C1213:C1216),AVERAGE(C1214:C1217),AVERAGE(C1215:C1218))</f>
        <v>42.681950000000001</v>
      </c>
      <c r="G1211" s="13">
        <f>MAX(AVERAGE(C1211:C1213),AVERAGE(C1212:C1214),AVERAGE(C1213:C1215),AVERAGE(C1214:C1216),AVERAGE(C1215:C1217),AVERAGE(C1216:C1218))</f>
        <v>45.759833333333326</v>
      </c>
      <c r="H1211" s="13">
        <f>MAX(AVERAGE(C1211:C1212),AVERAGE(C1212:C1213),AVERAGE(C1213:C1214),AVERAGE(C1214:C1215),AVERAGE(C1215:C1216),AVERAGE(C1216:C1217),AVERAGE(C1217:C1218))</f>
        <v>46.753100000000003</v>
      </c>
    </row>
    <row r="1212" spans="1:8" x14ac:dyDescent="0.35">
      <c r="A1212" s="14">
        <v>43737</v>
      </c>
      <c r="B1212" s="15">
        <v>15</v>
      </c>
      <c r="C1212" s="16">
        <v>20.0505</v>
      </c>
      <c r="D1212" s="14">
        <v>43737</v>
      </c>
      <c r="E1212" s="15">
        <v>15</v>
      </c>
    </row>
    <row r="1213" spans="1:8" x14ac:dyDescent="0.35">
      <c r="A1213" s="14">
        <v>43737</v>
      </c>
      <c r="B1213" s="15">
        <v>16</v>
      </c>
      <c r="C1213" s="16">
        <v>21.918399999999998</v>
      </c>
      <c r="D1213" s="14">
        <v>43737</v>
      </c>
      <c r="E1213" s="15">
        <v>16</v>
      </c>
      <c r="H1213" s="13"/>
    </row>
    <row r="1214" spans="1:8" x14ac:dyDescent="0.35">
      <c r="A1214" s="14">
        <v>43737</v>
      </c>
      <c r="B1214" s="15">
        <v>17</v>
      </c>
      <c r="C1214" s="16">
        <v>24.2043</v>
      </c>
      <c r="D1214" s="14">
        <v>43737</v>
      </c>
      <c r="E1214" s="15">
        <v>17</v>
      </c>
    </row>
    <row r="1215" spans="1:8" x14ac:dyDescent="0.35">
      <c r="A1215" s="14">
        <v>43737</v>
      </c>
      <c r="B1215" s="15">
        <v>18</v>
      </c>
      <c r="C1215" s="16">
        <v>33.448300000000003</v>
      </c>
      <c r="D1215" s="14">
        <v>43737</v>
      </c>
      <c r="E1215" s="15">
        <v>18</v>
      </c>
    </row>
    <row r="1216" spans="1:8" x14ac:dyDescent="0.35">
      <c r="A1216" s="14">
        <v>43737</v>
      </c>
      <c r="B1216" s="15">
        <v>19</v>
      </c>
      <c r="C1216" s="16">
        <v>43.773299999999999</v>
      </c>
      <c r="D1216" s="14">
        <v>43737</v>
      </c>
      <c r="E1216" s="15">
        <v>19</v>
      </c>
    </row>
    <row r="1217" spans="1:8" x14ac:dyDescent="0.35">
      <c r="A1217" s="14">
        <v>43737</v>
      </c>
      <c r="B1217" s="15">
        <v>20</v>
      </c>
      <c r="C1217" s="16">
        <v>48.851399999999998</v>
      </c>
      <c r="D1217" s="14">
        <v>43737</v>
      </c>
      <c r="E1217" s="15">
        <v>20</v>
      </c>
    </row>
    <row r="1218" spans="1:8" x14ac:dyDescent="0.35">
      <c r="A1218" s="14">
        <v>43737</v>
      </c>
      <c r="B1218" s="15">
        <v>21</v>
      </c>
      <c r="C1218" s="16">
        <v>44.654800000000002</v>
      </c>
      <c r="D1218" s="14">
        <v>43737</v>
      </c>
      <c r="E1218" s="15">
        <v>21</v>
      </c>
    </row>
    <row r="1219" spans="1:8" x14ac:dyDescent="0.35">
      <c r="A1219" s="14">
        <v>43738</v>
      </c>
      <c r="B1219" s="15">
        <v>14</v>
      </c>
      <c r="C1219" s="16">
        <v>44.486699999999999</v>
      </c>
      <c r="D1219" s="14">
        <v>43738</v>
      </c>
      <c r="E1219" s="15">
        <v>14</v>
      </c>
      <c r="F1219" s="13">
        <f>MAX(AVERAGE(C1219:C1222),AVERAGE(C1220:C1223),AVERAGE(C1221:C1224),AVERAGE(C1222:C1225),AVERAGE(C1223:C1226))</f>
        <v>45.799675000000001</v>
      </c>
      <c r="G1219" s="13">
        <f>MAX(AVERAGE(C1219:C1221),AVERAGE(C1220:C1222),AVERAGE(C1221:C1223),AVERAGE(C1222:C1224),AVERAGE(C1223:C1225),AVERAGE(C1224:C1226))</f>
        <v>49.777433333333335</v>
      </c>
      <c r="H1219" s="13">
        <f>MAX(AVERAGE(C1219:C1220),AVERAGE(C1220:C1221),AVERAGE(C1221:C1222),AVERAGE(C1222:C1223),AVERAGE(C1223:C1224),AVERAGE(C1224:C1225),AVERAGE(C1225:C1226))</f>
        <v>52.422800000000002</v>
      </c>
    </row>
    <row r="1220" spans="1:8" x14ac:dyDescent="0.35">
      <c r="A1220" s="14">
        <v>43738</v>
      </c>
      <c r="B1220" s="15">
        <v>15</v>
      </c>
      <c r="C1220" s="16">
        <v>51.770200000000003</v>
      </c>
      <c r="D1220" s="14">
        <v>43738</v>
      </c>
      <c r="E1220" s="15">
        <v>15</v>
      </c>
    </row>
    <row r="1221" spans="1:8" x14ac:dyDescent="0.35">
      <c r="A1221" s="14">
        <v>43738</v>
      </c>
      <c r="B1221" s="15">
        <v>16</v>
      </c>
      <c r="C1221" s="16">
        <v>53.075400000000002</v>
      </c>
      <c r="D1221" s="14">
        <v>43738</v>
      </c>
      <c r="E1221" s="15">
        <v>16</v>
      </c>
    </row>
    <row r="1222" spans="1:8" x14ac:dyDescent="0.35">
      <c r="A1222" s="14">
        <v>43738</v>
      </c>
      <c r="B1222" s="15">
        <v>17</v>
      </c>
      <c r="C1222" s="16">
        <v>28.643999999999998</v>
      </c>
      <c r="D1222" s="14">
        <v>43738</v>
      </c>
      <c r="E1222" s="15">
        <v>17</v>
      </c>
    </row>
    <row r="1223" spans="1:8" x14ac:dyDescent="0.35">
      <c r="A1223" s="14">
        <v>43738</v>
      </c>
      <c r="B1223" s="15">
        <v>18</v>
      </c>
      <c r="C1223" s="16">
        <v>39.3902</v>
      </c>
      <c r="D1223" s="14">
        <v>43738</v>
      </c>
      <c r="E1223" s="15">
        <v>18</v>
      </c>
      <c r="H1223" s="13"/>
    </row>
    <row r="1224" spans="1:8" x14ac:dyDescent="0.35">
      <c r="A1224" s="14">
        <v>43738</v>
      </c>
      <c r="B1224" s="15">
        <v>19</v>
      </c>
      <c r="C1224" s="16">
        <v>49.652099999999997</v>
      </c>
      <c r="D1224" s="14">
        <v>43738</v>
      </c>
      <c r="E1224" s="15">
        <v>19</v>
      </c>
    </row>
    <row r="1225" spans="1:8" x14ac:dyDescent="0.35">
      <c r="A1225" s="14">
        <v>43738</v>
      </c>
      <c r="B1225" s="15">
        <v>20</v>
      </c>
      <c r="C1225" s="16">
        <v>51.243899999999996</v>
      </c>
      <c r="D1225" s="14">
        <v>43738</v>
      </c>
      <c r="E1225" s="15">
        <v>20</v>
      </c>
    </row>
    <row r="1226" spans="1:8" x14ac:dyDescent="0.35">
      <c r="A1226" s="14">
        <v>43738</v>
      </c>
      <c r="B1226" s="15">
        <v>21</v>
      </c>
      <c r="C1226" s="16">
        <v>42.912500000000001</v>
      </c>
      <c r="D1226" s="14">
        <v>43738</v>
      </c>
      <c r="E1226" s="15">
        <v>21</v>
      </c>
    </row>
    <row r="1227" spans="1:8" x14ac:dyDescent="0.35">
      <c r="A1227" s="14">
        <v>43739</v>
      </c>
      <c r="B1227" s="15">
        <v>14</v>
      </c>
      <c r="C1227" s="16">
        <v>25.558700000000002</v>
      </c>
      <c r="D1227" s="14">
        <v>43739</v>
      </c>
      <c r="E1227" s="15">
        <v>14</v>
      </c>
      <c r="F1227" s="13">
        <f>MAX(AVERAGE(C1227:C1230),AVERAGE(C1228:C1231),AVERAGE(C1229:C1232),AVERAGE(C1230:C1233),AVERAGE(C1231:C1234))</f>
        <v>49.910499999999999</v>
      </c>
      <c r="G1227" s="13">
        <f>MAX(AVERAGE(C1227:C1229),AVERAGE(C1228:C1230),AVERAGE(C1229:C1231),AVERAGE(C1230:C1232),AVERAGE(C1231:C1233),AVERAGE(C1232:C1234))</f>
        <v>52.145499999999998</v>
      </c>
      <c r="H1227" s="13">
        <f>MAX(AVERAGE(C1227:C1228),AVERAGE(C1228:C1229),AVERAGE(C1229:C1230),AVERAGE(C1230:C1231),AVERAGE(C1231:C1232),AVERAGE(C1232:C1233),AVERAGE(C1233:C1234))</f>
        <v>54.859400000000001</v>
      </c>
    </row>
    <row r="1228" spans="1:8" x14ac:dyDescent="0.35">
      <c r="A1228" s="14">
        <v>43739</v>
      </c>
      <c r="B1228" s="15">
        <v>15</v>
      </c>
      <c r="C1228" s="16">
        <v>32.381999999999998</v>
      </c>
      <c r="D1228" s="14">
        <v>43739</v>
      </c>
      <c r="E1228" s="15">
        <v>15</v>
      </c>
    </row>
    <row r="1229" spans="1:8" x14ac:dyDescent="0.35">
      <c r="A1229" s="14">
        <v>43739</v>
      </c>
      <c r="B1229" s="15">
        <v>16</v>
      </c>
      <c r="C1229" s="16">
        <v>33.149000000000001</v>
      </c>
      <c r="D1229" s="14">
        <v>43739</v>
      </c>
      <c r="E1229" s="15">
        <v>16</v>
      </c>
    </row>
    <row r="1230" spans="1:8" x14ac:dyDescent="0.35">
      <c r="A1230" s="14">
        <v>43739</v>
      </c>
      <c r="B1230" s="15">
        <v>17</v>
      </c>
      <c r="C1230" s="16">
        <v>30.8264</v>
      </c>
      <c r="D1230" s="14">
        <v>43739</v>
      </c>
      <c r="E1230" s="15">
        <v>17</v>
      </c>
    </row>
    <row r="1231" spans="1:8" x14ac:dyDescent="0.35">
      <c r="A1231" s="14">
        <v>43739</v>
      </c>
      <c r="B1231" s="15">
        <v>18</v>
      </c>
      <c r="C1231" s="16">
        <v>43.205500000000001</v>
      </c>
      <c r="D1231" s="14">
        <v>43739</v>
      </c>
      <c r="E1231" s="15">
        <v>18</v>
      </c>
    </row>
    <row r="1232" spans="1:8" x14ac:dyDescent="0.35">
      <c r="A1232" s="14">
        <v>43739</v>
      </c>
      <c r="B1232" s="15">
        <v>19</v>
      </c>
      <c r="C1232" s="16">
        <v>54.177</v>
      </c>
      <c r="D1232" s="14">
        <v>43739</v>
      </c>
      <c r="E1232" s="15">
        <v>19</v>
      </c>
    </row>
    <row r="1233" spans="1:8" x14ac:dyDescent="0.35">
      <c r="A1233" s="14">
        <v>43739</v>
      </c>
      <c r="B1233" s="15">
        <v>20</v>
      </c>
      <c r="C1233" s="16">
        <v>55.541800000000002</v>
      </c>
      <c r="D1233" s="14">
        <v>43739</v>
      </c>
      <c r="E1233" s="15">
        <v>20</v>
      </c>
      <c r="H1233" s="13"/>
    </row>
    <row r="1234" spans="1:8" x14ac:dyDescent="0.35">
      <c r="A1234" s="14">
        <v>43739</v>
      </c>
      <c r="B1234" s="15">
        <v>21</v>
      </c>
      <c r="C1234" s="16">
        <v>46.717700000000001</v>
      </c>
      <c r="D1234" s="14">
        <v>43739</v>
      </c>
      <c r="E1234" s="15">
        <v>21</v>
      </c>
    </row>
    <row r="1235" spans="1:8" x14ac:dyDescent="0.35">
      <c r="A1235" s="14">
        <v>43740</v>
      </c>
      <c r="B1235" s="15">
        <v>14</v>
      </c>
      <c r="C1235" s="16">
        <v>30.4757</v>
      </c>
      <c r="D1235" s="14">
        <v>43740</v>
      </c>
      <c r="E1235" s="15">
        <v>14</v>
      </c>
      <c r="F1235" s="13">
        <f>MAX(AVERAGE(C1235:C1238),AVERAGE(C1236:C1239),AVERAGE(C1237:C1240),AVERAGE(C1238:C1241),AVERAGE(C1239:C1242))</f>
        <v>54.356850000000001</v>
      </c>
      <c r="G1235" s="13">
        <f>MAX(AVERAGE(C1235:C1237),AVERAGE(C1236:C1238),AVERAGE(C1237:C1239),AVERAGE(C1238:C1240),AVERAGE(C1239:C1241),AVERAGE(C1240:C1242))</f>
        <v>57.272933333333334</v>
      </c>
      <c r="H1235" s="13">
        <f>MAX(AVERAGE(C1235:C1236),AVERAGE(C1236:C1237),AVERAGE(C1237:C1238),AVERAGE(C1238:C1239),AVERAGE(C1239:C1240),AVERAGE(C1240:C1241),AVERAGE(C1241:C1242))</f>
        <v>61.991500000000002</v>
      </c>
    </row>
    <row r="1236" spans="1:8" x14ac:dyDescent="0.35">
      <c r="A1236" s="14">
        <v>43740</v>
      </c>
      <c r="B1236" s="15">
        <v>15</v>
      </c>
      <c r="C1236" s="16">
        <v>42.525199999999998</v>
      </c>
      <c r="D1236" s="14">
        <v>43740</v>
      </c>
      <c r="E1236" s="15">
        <v>15</v>
      </c>
    </row>
    <row r="1237" spans="1:8" x14ac:dyDescent="0.35">
      <c r="A1237" s="14">
        <v>43740</v>
      </c>
      <c r="B1237" s="15">
        <v>16</v>
      </c>
      <c r="C1237" s="16">
        <v>40.905700000000003</v>
      </c>
      <c r="D1237" s="14">
        <v>43740</v>
      </c>
      <c r="E1237" s="15">
        <v>16</v>
      </c>
    </row>
    <row r="1238" spans="1:8" x14ac:dyDescent="0.35">
      <c r="A1238" s="14">
        <v>43740</v>
      </c>
      <c r="B1238" s="15">
        <v>17</v>
      </c>
      <c r="C1238" s="16">
        <v>35.037100000000002</v>
      </c>
      <c r="D1238" s="14">
        <v>43740</v>
      </c>
      <c r="E1238" s="15">
        <v>17</v>
      </c>
    </row>
    <row r="1239" spans="1:8" x14ac:dyDescent="0.35">
      <c r="A1239" s="14">
        <v>43740</v>
      </c>
      <c r="B1239" s="15">
        <v>18</v>
      </c>
      <c r="C1239" s="16">
        <v>45.608600000000003</v>
      </c>
      <c r="D1239" s="14">
        <v>43740</v>
      </c>
      <c r="E1239" s="15">
        <v>18</v>
      </c>
    </row>
    <row r="1240" spans="1:8" x14ac:dyDescent="0.35">
      <c r="A1240" s="14">
        <v>43740</v>
      </c>
      <c r="B1240" s="15">
        <v>19</v>
      </c>
      <c r="C1240" s="16">
        <v>64.027699999999996</v>
      </c>
      <c r="D1240" s="14">
        <v>43740</v>
      </c>
      <c r="E1240" s="15">
        <v>19</v>
      </c>
    </row>
    <row r="1241" spans="1:8" x14ac:dyDescent="0.35">
      <c r="A1241" s="14">
        <v>43740</v>
      </c>
      <c r="B1241" s="15">
        <v>20</v>
      </c>
      <c r="C1241" s="16">
        <v>59.955300000000001</v>
      </c>
      <c r="D1241" s="14">
        <v>43740</v>
      </c>
      <c r="E1241" s="15">
        <v>20</v>
      </c>
    </row>
    <row r="1242" spans="1:8" x14ac:dyDescent="0.35">
      <c r="A1242" s="14">
        <v>43740</v>
      </c>
      <c r="B1242" s="15">
        <v>21</v>
      </c>
      <c r="C1242" s="16">
        <v>47.835799999999999</v>
      </c>
      <c r="D1242" s="14">
        <v>43740</v>
      </c>
      <c r="E1242" s="15">
        <v>21</v>
      </c>
    </row>
    <row r="1243" spans="1:8" x14ac:dyDescent="0.35">
      <c r="A1243" s="14">
        <v>43741</v>
      </c>
      <c r="B1243" s="15">
        <v>14</v>
      </c>
      <c r="C1243" s="16">
        <v>25.582699999999999</v>
      </c>
      <c r="D1243" s="14">
        <v>43741</v>
      </c>
      <c r="E1243" s="15">
        <v>14</v>
      </c>
      <c r="F1243" s="13">
        <f>MAX(AVERAGE(C1243:C1246),AVERAGE(C1244:C1247),AVERAGE(C1245:C1248),AVERAGE(C1246:C1249),AVERAGE(C1247:C1250))</f>
        <v>47.8673</v>
      </c>
      <c r="G1243" s="13">
        <f>MAX(AVERAGE(C1243:C1245),AVERAGE(C1244:C1246),AVERAGE(C1245:C1247),AVERAGE(C1246:C1248),AVERAGE(C1247:C1249),AVERAGE(C1248:C1250))</f>
        <v>49.681733333333334</v>
      </c>
      <c r="H1243" s="13">
        <f>MAX(AVERAGE(C1243:C1244),AVERAGE(C1244:C1245),AVERAGE(C1245:C1246),AVERAGE(C1246:C1247),AVERAGE(C1247:C1248),AVERAGE(C1248:C1249),AVERAGE(C1249:C1250))</f>
        <v>53.193849999999998</v>
      </c>
    </row>
    <row r="1244" spans="1:8" x14ac:dyDescent="0.35">
      <c r="A1244" s="14">
        <v>43741</v>
      </c>
      <c r="B1244" s="15">
        <v>15</v>
      </c>
      <c r="C1244" s="16">
        <v>32.488300000000002</v>
      </c>
      <c r="D1244" s="14">
        <v>43741</v>
      </c>
      <c r="E1244" s="15">
        <v>15</v>
      </c>
    </row>
    <row r="1245" spans="1:8" x14ac:dyDescent="0.35">
      <c r="A1245" s="14">
        <v>43741</v>
      </c>
      <c r="B1245" s="15">
        <v>16</v>
      </c>
      <c r="C1245" s="16">
        <v>35.411099999999998</v>
      </c>
      <c r="D1245" s="14">
        <v>43741</v>
      </c>
      <c r="E1245" s="15">
        <v>16</v>
      </c>
    </row>
    <row r="1246" spans="1:8" x14ac:dyDescent="0.35">
      <c r="A1246" s="14">
        <v>43741</v>
      </c>
      <c r="B1246" s="15">
        <v>17</v>
      </c>
      <c r="C1246" s="16">
        <v>32.504399999999997</v>
      </c>
      <c r="D1246" s="14">
        <v>43741</v>
      </c>
      <c r="E1246" s="15">
        <v>17</v>
      </c>
    </row>
    <row r="1247" spans="1:8" x14ac:dyDescent="0.35">
      <c r="A1247" s="14">
        <v>43741</v>
      </c>
      <c r="B1247" s="15">
        <v>18</v>
      </c>
      <c r="C1247" s="16">
        <v>42.423999999999999</v>
      </c>
      <c r="D1247" s="14">
        <v>43741</v>
      </c>
      <c r="E1247" s="15">
        <v>18</v>
      </c>
    </row>
    <row r="1248" spans="1:8" x14ac:dyDescent="0.35">
      <c r="A1248" s="14">
        <v>43741</v>
      </c>
      <c r="B1248" s="15">
        <v>19</v>
      </c>
      <c r="C1248" s="16">
        <v>53.573399999999999</v>
      </c>
      <c r="D1248" s="14">
        <v>43741</v>
      </c>
      <c r="E1248" s="15">
        <v>19</v>
      </c>
    </row>
    <row r="1249" spans="1:8" x14ac:dyDescent="0.35">
      <c r="A1249" s="14">
        <v>43741</v>
      </c>
      <c r="B1249" s="15">
        <v>20</v>
      </c>
      <c r="C1249" s="16">
        <v>52.814300000000003</v>
      </c>
      <c r="D1249" s="14">
        <v>43741</v>
      </c>
      <c r="E1249" s="15">
        <v>20</v>
      </c>
    </row>
    <row r="1250" spans="1:8" x14ac:dyDescent="0.35">
      <c r="A1250" s="14">
        <v>43741</v>
      </c>
      <c r="B1250" s="15">
        <v>21</v>
      </c>
      <c r="C1250" s="16">
        <v>42.657499999999999</v>
      </c>
      <c r="D1250" s="14">
        <v>43741</v>
      </c>
      <c r="E1250" s="15">
        <v>21</v>
      </c>
    </row>
    <row r="1251" spans="1:8" x14ac:dyDescent="0.35">
      <c r="A1251" s="14">
        <v>43742</v>
      </c>
      <c r="B1251" s="15">
        <v>14</v>
      </c>
      <c r="C1251" s="16">
        <v>21.716699999999999</v>
      </c>
      <c r="D1251" s="14">
        <v>43742</v>
      </c>
      <c r="E1251" s="15">
        <v>14</v>
      </c>
      <c r="F1251" s="13">
        <f>MAX(AVERAGE(C1251:C1254),AVERAGE(C1252:C1255),AVERAGE(C1253:C1256),AVERAGE(C1254:C1257),AVERAGE(C1255:C1258))</f>
        <v>46.896225000000001</v>
      </c>
      <c r="G1251" s="13">
        <f>MAX(AVERAGE(C1251:C1253),AVERAGE(C1252:C1254),AVERAGE(C1253:C1255),AVERAGE(C1254:C1256),AVERAGE(C1255:C1257),AVERAGE(C1256:C1258))</f>
        <v>49.288733333333333</v>
      </c>
      <c r="H1251" s="13">
        <f>MAX(AVERAGE(C1251:C1252),AVERAGE(C1252:C1253),AVERAGE(C1253:C1254),AVERAGE(C1254:C1255),AVERAGE(C1255:C1256),AVERAGE(C1256:C1257),AVERAGE(C1257:C1258))</f>
        <v>52.211799999999997</v>
      </c>
    </row>
    <row r="1252" spans="1:8" x14ac:dyDescent="0.35">
      <c r="A1252" s="14">
        <v>43742</v>
      </c>
      <c r="B1252" s="15">
        <v>15</v>
      </c>
      <c r="C1252" s="16">
        <v>28.4465</v>
      </c>
      <c r="D1252" s="14">
        <v>43742</v>
      </c>
      <c r="E1252" s="15">
        <v>15</v>
      </c>
    </row>
    <row r="1253" spans="1:8" x14ac:dyDescent="0.35">
      <c r="A1253" s="14">
        <v>43742</v>
      </c>
      <c r="B1253" s="15">
        <v>16</v>
      </c>
      <c r="C1253" s="16">
        <v>28.650700000000001</v>
      </c>
      <c r="D1253" s="14">
        <v>43742</v>
      </c>
      <c r="E1253" s="15">
        <v>16</v>
      </c>
    </row>
    <row r="1254" spans="1:8" x14ac:dyDescent="0.35">
      <c r="A1254" s="14">
        <v>43742</v>
      </c>
      <c r="B1254" s="15">
        <v>17</v>
      </c>
      <c r="C1254" s="16">
        <v>29.299600000000002</v>
      </c>
      <c r="D1254" s="14">
        <v>43742</v>
      </c>
      <c r="E1254" s="15">
        <v>17</v>
      </c>
    </row>
    <row r="1255" spans="1:8" x14ac:dyDescent="0.35">
      <c r="A1255" s="14">
        <v>43742</v>
      </c>
      <c r="B1255" s="15">
        <v>18</v>
      </c>
      <c r="C1255" s="16">
        <v>39.718699999999998</v>
      </c>
      <c r="D1255" s="14">
        <v>43742</v>
      </c>
      <c r="E1255" s="15">
        <v>18</v>
      </c>
    </row>
    <row r="1256" spans="1:8" x14ac:dyDescent="0.35">
      <c r="A1256" s="14">
        <v>43742</v>
      </c>
      <c r="B1256" s="15">
        <v>19</v>
      </c>
      <c r="C1256" s="16">
        <v>54.308900000000001</v>
      </c>
      <c r="D1256" s="14">
        <v>43742</v>
      </c>
      <c r="E1256" s="15">
        <v>19</v>
      </c>
    </row>
    <row r="1257" spans="1:8" x14ac:dyDescent="0.35">
      <c r="A1257" s="14">
        <v>43742</v>
      </c>
      <c r="B1257" s="15">
        <v>20</v>
      </c>
      <c r="C1257" s="16">
        <v>50.114699999999999</v>
      </c>
      <c r="D1257" s="14">
        <v>43742</v>
      </c>
      <c r="E1257" s="15">
        <v>20</v>
      </c>
    </row>
    <row r="1258" spans="1:8" x14ac:dyDescent="0.35">
      <c r="A1258" s="14">
        <v>43742</v>
      </c>
      <c r="B1258" s="15">
        <v>21</v>
      </c>
      <c r="C1258" s="16">
        <v>43.442599999999999</v>
      </c>
      <c r="D1258" s="14">
        <v>43742</v>
      </c>
      <c r="E1258" s="15">
        <v>21</v>
      </c>
    </row>
    <row r="1259" spans="1:8" x14ac:dyDescent="0.35">
      <c r="A1259" s="14">
        <v>43743</v>
      </c>
      <c r="B1259" s="15">
        <v>14</v>
      </c>
      <c r="C1259" s="16">
        <v>21.946100000000001</v>
      </c>
      <c r="D1259" s="14">
        <v>43743</v>
      </c>
      <c r="E1259" s="15">
        <v>14</v>
      </c>
      <c r="F1259" s="13">
        <f>MAX(AVERAGE(C1259:C1262),AVERAGE(C1260:C1263),AVERAGE(C1261:C1264),AVERAGE(C1262:C1265),AVERAGE(C1263:C1266))</f>
        <v>49.520125000000007</v>
      </c>
      <c r="G1259" s="13">
        <f>MAX(AVERAGE(C1259:C1261),AVERAGE(C1260:C1262),AVERAGE(C1261:C1263),AVERAGE(C1262:C1264),AVERAGE(C1263:C1265),AVERAGE(C1264:C1266))</f>
        <v>51.750200000000007</v>
      </c>
      <c r="H1259" s="13">
        <f>MAX(AVERAGE(C1259:C1260),AVERAGE(C1260:C1261),AVERAGE(C1261:C1262),AVERAGE(C1262:C1263),AVERAGE(C1263:C1264),AVERAGE(C1264:C1265),AVERAGE(C1265:C1266))</f>
        <v>56.033749999999998</v>
      </c>
    </row>
    <row r="1260" spans="1:8" x14ac:dyDescent="0.35">
      <c r="A1260" s="14">
        <v>43743</v>
      </c>
      <c r="B1260" s="15">
        <v>15</v>
      </c>
      <c r="C1260" s="16">
        <v>31.596299999999999</v>
      </c>
      <c r="D1260" s="14">
        <v>43743</v>
      </c>
      <c r="E1260" s="15">
        <v>15</v>
      </c>
    </row>
    <row r="1261" spans="1:8" x14ac:dyDescent="0.35">
      <c r="A1261" s="14">
        <v>43743</v>
      </c>
      <c r="B1261" s="15">
        <v>16</v>
      </c>
      <c r="C1261" s="16">
        <v>33.849600000000002</v>
      </c>
      <c r="D1261" s="14">
        <v>43743</v>
      </c>
      <c r="E1261" s="15">
        <v>16</v>
      </c>
      <c r="H1261" s="13"/>
    </row>
    <row r="1262" spans="1:8" x14ac:dyDescent="0.35">
      <c r="A1262" s="14">
        <v>43743</v>
      </c>
      <c r="B1262" s="15">
        <v>17</v>
      </c>
      <c r="C1262" s="16">
        <v>32.350999999999999</v>
      </c>
      <c r="D1262" s="14">
        <v>43743</v>
      </c>
      <c r="E1262" s="15">
        <v>17</v>
      </c>
    </row>
    <row r="1263" spans="1:8" x14ac:dyDescent="0.35">
      <c r="A1263" s="14">
        <v>43743</v>
      </c>
      <c r="B1263" s="15">
        <v>18</v>
      </c>
      <c r="C1263" s="16">
        <v>43.183100000000003</v>
      </c>
      <c r="D1263" s="14">
        <v>43743</v>
      </c>
      <c r="E1263" s="15">
        <v>18</v>
      </c>
    </row>
    <row r="1264" spans="1:8" x14ac:dyDescent="0.35">
      <c r="A1264" s="14">
        <v>43743</v>
      </c>
      <c r="B1264" s="15">
        <v>19</v>
      </c>
      <c r="C1264" s="16">
        <v>56.786700000000003</v>
      </c>
      <c r="D1264" s="14">
        <v>43743</v>
      </c>
      <c r="E1264" s="15">
        <v>19</v>
      </c>
    </row>
    <row r="1265" spans="1:8" x14ac:dyDescent="0.35">
      <c r="A1265" s="14">
        <v>43743</v>
      </c>
      <c r="B1265" s="15">
        <v>20</v>
      </c>
      <c r="C1265" s="16">
        <v>55.280799999999999</v>
      </c>
      <c r="D1265" s="14">
        <v>43743</v>
      </c>
      <c r="E1265" s="15">
        <v>20</v>
      </c>
    </row>
    <row r="1266" spans="1:8" x14ac:dyDescent="0.35">
      <c r="A1266" s="14">
        <v>43743</v>
      </c>
      <c r="B1266" s="15">
        <v>21</v>
      </c>
      <c r="C1266" s="16">
        <v>42.829900000000002</v>
      </c>
      <c r="D1266" s="14">
        <v>43743</v>
      </c>
      <c r="E1266" s="15">
        <v>21</v>
      </c>
    </row>
    <row r="1267" spans="1:8" x14ac:dyDescent="0.35">
      <c r="A1267" s="14">
        <v>43744</v>
      </c>
      <c r="B1267" s="15">
        <v>14</v>
      </c>
      <c r="C1267" s="16">
        <v>25.320399999999999</v>
      </c>
      <c r="D1267" s="14">
        <v>43744</v>
      </c>
      <c r="E1267" s="15">
        <v>14</v>
      </c>
      <c r="F1267" s="13">
        <f>MAX(AVERAGE(C1267:C1270),AVERAGE(C1268:C1271),AVERAGE(C1269:C1272),AVERAGE(C1270:C1273),AVERAGE(C1271:C1274))</f>
        <v>55.522925000000001</v>
      </c>
      <c r="G1267" s="13">
        <f>MAX(AVERAGE(C1267:C1269),AVERAGE(C1268:C1270),AVERAGE(C1269:C1271),AVERAGE(C1270:C1272),AVERAGE(C1271:C1273),AVERAGE(C1272:C1274))</f>
        <v>59.381133333333331</v>
      </c>
      <c r="H1267" s="13">
        <f>MAX(AVERAGE(C1267:C1268),AVERAGE(C1268:C1269),AVERAGE(C1269:C1270),AVERAGE(C1270:C1271),AVERAGE(C1271:C1272),AVERAGE(C1272:C1273),AVERAGE(C1273:C1274))</f>
        <v>66.222949999999997</v>
      </c>
    </row>
    <row r="1268" spans="1:8" x14ac:dyDescent="0.35">
      <c r="A1268" s="14">
        <v>43744</v>
      </c>
      <c r="B1268" s="15">
        <v>15</v>
      </c>
      <c r="C1268" s="16">
        <v>27.952500000000001</v>
      </c>
      <c r="D1268" s="14">
        <v>43744</v>
      </c>
      <c r="E1268" s="15">
        <v>15</v>
      </c>
    </row>
    <row r="1269" spans="1:8" x14ac:dyDescent="0.35">
      <c r="A1269" s="14">
        <v>43744</v>
      </c>
      <c r="B1269" s="15">
        <v>16</v>
      </c>
      <c r="C1269" s="16">
        <v>28.941800000000001</v>
      </c>
      <c r="D1269" s="14">
        <v>43744</v>
      </c>
      <c r="E1269" s="15">
        <v>16</v>
      </c>
    </row>
    <row r="1270" spans="1:8" x14ac:dyDescent="0.35">
      <c r="A1270" s="14">
        <v>43744</v>
      </c>
      <c r="B1270" s="15">
        <v>17</v>
      </c>
      <c r="C1270" s="16">
        <v>31.523499999999999</v>
      </c>
      <c r="D1270" s="14">
        <v>43744</v>
      </c>
      <c r="E1270" s="15">
        <v>17</v>
      </c>
    </row>
    <row r="1271" spans="1:8" x14ac:dyDescent="0.35">
      <c r="A1271" s="14">
        <v>43744</v>
      </c>
      <c r="B1271" s="15">
        <v>18</v>
      </c>
      <c r="C1271" s="16">
        <v>43.948300000000003</v>
      </c>
      <c r="D1271" s="14">
        <v>43744</v>
      </c>
      <c r="E1271" s="15">
        <v>18</v>
      </c>
      <c r="H1271" s="13"/>
    </row>
    <row r="1272" spans="1:8" x14ac:dyDescent="0.35">
      <c r="A1272" s="14">
        <v>43744</v>
      </c>
      <c r="B1272" s="15">
        <v>19</v>
      </c>
      <c r="C1272" s="16">
        <v>67.439899999999994</v>
      </c>
      <c r="D1272" s="14">
        <v>43744</v>
      </c>
      <c r="E1272" s="15">
        <v>19</v>
      </c>
    </row>
    <row r="1273" spans="1:8" x14ac:dyDescent="0.35">
      <c r="A1273" s="14">
        <v>43744</v>
      </c>
      <c r="B1273" s="15">
        <v>20</v>
      </c>
      <c r="C1273" s="16">
        <v>65.006</v>
      </c>
      <c r="D1273" s="14">
        <v>43744</v>
      </c>
      <c r="E1273" s="15">
        <v>20</v>
      </c>
    </row>
    <row r="1274" spans="1:8" x14ac:dyDescent="0.35">
      <c r="A1274" s="14">
        <v>43744</v>
      </c>
      <c r="B1274" s="15">
        <v>21</v>
      </c>
      <c r="C1274" s="16">
        <v>45.697499999999998</v>
      </c>
      <c r="D1274" s="14">
        <v>43744</v>
      </c>
      <c r="E1274" s="15">
        <v>21</v>
      </c>
    </row>
    <row r="1275" spans="1:8" x14ac:dyDescent="0.35">
      <c r="A1275" s="14">
        <v>43745</v>
      </c>
      <c r="B1275" s="15">
        <v>14</v>
      </c>
      <c r="C1275" s="16">
        <v>33.682499999999997</v>
      </c>
      <c r="D1275" s="14">
        <v>43745</v>
      </c>
      <c r="E1275" s="15">
        <v>14</v>
      </c>
      <c r="F1275" s="13">
        <f>MAX(AVERAGE(C1275:C1278),AVERAGE(C1276:C1279),AVERAGE(C1277:C1280),AVERAGE(C1278:C1281),AVERAGE(C1279:C1282))</f>
        <v>67.349299999999999</v>
      </c>
      <c r="G1275" s="13">
        <f>MAX(AVERAGE(C1275:C1277),AVERAGE(C1276:C1278),AVERAGE(C1277:C1279),AVERAGE(C1278:C1280),AVERAGE(C1279:C1281),AVERAGE(C1280:C1282))</f>
        <v>72.831433333333337</v>
      </c>
      <c r="H1275" s="13">
        <f>MAX(AVERAGE(C1275:C1276),AVERAGE(C1276:C1277),AVERAGE(C1277:C1278),AVERAGE(C1278:C1279),AVERAGE(C1279:C1280),AVERAGE(C1280:C1281),AVERAGE(C1281:C1282))</f>
        <v>79.287700000000001</v>
      </c>
    </row>
    <row r="1276" spans="1:8" x14ac:dyDescent="0.35">
      <c r="A1276" s="14">
        <v>43745</v>
      </c>
      <c r="B1276" s="15">
        <v>15</v>
      </c>
      <c r="C1276" s="16">
        <v>47.367600000000003</v>
      </c>
      <c r="D1276" s="14">
        <v>43745</v>
      </c>
      <c r="E1276" s="15">
        <v>15</v>
      </c>
    </row>
    <row r="1277" spans="1:8" x14ac:dyDescent="0.35">
      <c r="A1277" s="14">
        <v>43745</v>
      </c>
      <c r="B1277" s="15">
        <v>16</v>
      </c>
      <c r="C1277" s="16">
        <v>55.710700000000003</v>
      </c>
      <c r="D1277" s="14">
        <v>43745</v>
      </c>
      <c r="E1277" s="15">
        <v>16</v>
      </c>
    </row>
    <row r="1278" spans="1:8" x14ac:dyDescent="0.35">
      <c r="A1278" s="14">
        <v>43745</v>
      </c>
      <c r="B1278" s="15">
        <v>17</v>
      </c>
      <c r="C1278" s="16">
        <v>50.902900000000002</v>
      </c>
      <c r="D1278" s="14">
        <v>43745</v>
      </c>
      <c r="E1278" s="15">
        <v>17</v>
      </c>
    </row>
    <row r="1279" spans="1:8" x14ac:dyDescent="0.35">
      <c r="A1279" s="14">
        <v>43745</v>
      </c>
      <c r="B1279" s="15">
        <v>18</v>
      </c>
      <c r="C1279" s="16">
        <v>59.918900000000001</v>
      </c>
      <c r="D1279" s="14">
        <v>43745</v>
      </c>
      <c r="E1279" s="15">
        <v>18</v>
      </c>
    </row>
    <row r="1280" spans="1:8" x14ac:dyDescent="0.35">
      <c r="A1280" s="14">
        <v>43745</v>
      </c>
      <c r="B1280" s="15">
        <v>19</v>
      </c>
      <c r="C1280" s="16">
        <v>86.189899999999994</v>
      </c>
      <c r="D1280" s="14">
        <v>43745</v>
      </c>
      <c r="E1280" s="15">
        <v>19</v>
      </c>
    </row>
    <row r="1281" spans="1:8" x14ac:dyDescent="0.35">
      <c r="A1281" s="14">
        <v>43745</v>
      </c>
      <c r="B1281" s="15">
        <v>20</v>
      </c>
      <c r="C1281" s="16">
        <v>72.385499999999993</v>
      </c>
      <c r="D1281" s="14">
        <v>43745</v>
      </c>
      <c r="E1281" s="15">
        <v>20</v>
      </c>
      <c r="H1281" s="13"/>
    </row>
    <row r="1282" spans="1:8" x14ac:dyDescent="0.35">
      <c r="A1282" s="14">
        <v>43745</v>
      </c>
      <c r="B1282" s="15">
        <v>21</v>
      </c>
      <c r="C1282" s="16">
        <v>49.7667</v>
      </c>
      <c r="D1282" s="14">
        <v>43745</v>
      </c>
      <c r="E1282" s="15">
        <v>21</v>
      </c>
    </row>
    <row r="1283" spans="1:8" x14ac:dyDescent="0.35">
      <c r="A1283" s="14">
        <v>43746</v>
      </c>
      <c r="B1283" s="15">
        <v>14</v>
      </c>
      <c r="C1283" s="16">
        <v>36.746899999999997</v>
      </c>
      <c r="D1283" s="14">
        <v>43746</v>
      </c>
      <c r="E1283" s="15">
        <v>14</v>
      </c>
      <c r="F1283" s="13">
        <f>MAX(AVERAGE(C1283:C1286),AVERAGE(C1284:C1287),AVERAGE(C1285:C1288),AVERAGE(C1286:C1289),AVERAGE(C1287:C1290))</f>
        <v>60.51905</v>
      </c>
      <c r="G1283" s="13">
        <f>MAX(AVERAGE(C1283:C1285),AVERAGE(C1284:C1286),AVERAGE(C1285:C1287),AVERAGE(C1286:C1288),AVERAGE(C1287:C1289),AVERAGE(C1288:C1290))</f>
        <v>64.013633333333331</v>
      </c>
      <c r="H1283" s="13">
        <f>MAX(AVERAGE(C1283:C1284),AVERAGE(C1284:C1285),AVERAGE(C1285:C1286),AVERAGE(C1286:C1287),AVERAGE(C1287:C1288),AVERAGE(C1288:C1289),AVERAGE(C1289:C1290))</f>
        <v>70.040149999999997</v>
      </c>
    </row>
    <row r="1284" spans="1:8" x14ac:dyDescent="0.35">
      <c r="A1284" s="14">
        <v>43746</v>
      </c>
      <c r="B1284" s="15">
        <v>15</v>
      </c>
      <c r="C1284" s="16">
        <v>33.844700000000003</v>
      </c>
      <c r="D1284" s="14">
        <v>43746</v>
      </c>
      <c r="E1284" s="15">
        <v>15</v>
      </c>
    </row>
    <row r="1285" spans="1:8" x14ac:dyDescent="0.35">
      <c r="A1285" s="14">
        <v>43746</v>
      </c>
      <c r="B1285" s="15">
        <v>16</v>
      </c>
      <c r="C1285" s="16">
        <v>44.4846</v>
      </c>
      <c r="D1285" s="14">
        <v>43746</v>
      </c>
      <c r="E1285" s="15">
        <v>16</v>
      </c>
    </row>
    <row r="1286" spans="1:8" x14ac:dyDescent="0.35">
      <c r="A1286" s="14">
        <v>43746</v>
      </c>
      <c r="B1286" s="15">
        <v>17</v>
      </c>
      <c r="C1286" s="16">
        <v>38.211500000000001</v>
      </c>
      <c r="D1286" s="14">
        <v>43746</v>
      </c>
      <c r="E1286" s="15">
        <v>17</v>
      </c>
    </row>
    <row r="1287" spans="1:8" x14ac:dyDescent="0.35">
      <c r="A1287" s="14">
        <v>43746</v>
      </c>
      <c r="B1287" s="15">
        <v>18</v>
      </c>
      <c r="C1287" s="16">
        <v>51.960599999999999</v>
      </c>
      <c r="D1287" s="14">
        <v>43746</v>
      </c>
      <c r="E1287" s="15">
        <v>18</v>
      </c>
    </row>
    <row r="1288" spans="1:8" x14ac:dyDescent="0.35">
      <c r="A1288" s="14">
        <v>43746</v>
      </c>
      <c r="B1288" s="15">
        <v>19</v>
      </c>
      <c r="C1288" s="16">
        <v>77.849699999999999</v>
      </c>
      <c r="D1288" s="14">
        <v>43746</v>
      </c>
      <c r="E1288" s="15">
        <v>19</v>
      </c>
    </row>
    <row r="1289" spans="1:8" x14ac:dyDescent="0.35">
      <c r="A1289" s="14">
        <v>43746</v>
      </c>
      <c r="B1289" s="15">
        <v>20</v>
      </c>
      <c r="C1289" s="16">
        <v>62.230600000000003</v>
      </c>
      <c r="D1289" s="14">
        <v>43746</v>
      </c>
      <c r="E1289" s="15">
        <v>20</v>
      </c>
    </row>
    <row r="1290" spans="1:8" x14ac:dyDescent="0.35">
      <c r="A1290" s="14">
        <v>43746</v>
      </c>
      <c r="B1290" s="15">
        <v>21</v>
      </c>
      <c r="C1290" s="16">
        <v>50.035299999999999</v>
      </c>
      <c r="D1290" s="14">
        <v>43746</v>
      </c>
      <c r="E1290" s="15">
        <v>21</v>
      </c>
    </row>
    <row r="1291" spans="1:8" x14ac:dyDescent="0.35">
      <c r="A1291" s="14">
        <v>43747</v>
      </c>
      <c r="B1291" s="15">
        <v>14</v>
      </c>
      <c r="C1291" s="16">
        <v>24.8324</v>
      </c>
      <c r="D1291" s="14">
        <v>43747</v>
      </c>
      <c r="E1291" s="15">
        <v>14</v>
      </c>
      <c r="F1291" s="13">
        <f>MAX(AVERAGE(C1291:C1294),AVERAGE(C1292:C1295),AVERAGE(C1293:C1296),AVERAGE(C1294:C1297),AVERAGE(C1295:C1298))</f>
        <v>55.158474999999996</v>
      </c>
      <c r="G1291" s="13">
        <f>MAX(AVERAGE(C1291:C1293),AVERAGE(C1292:C1294),AVERAGE(C1293:C1295),AVERAGE(C1294:C1296),AVERAGE(C1295:C1297),AVERAGE(C1296:C1298))</f>
        <v>58.658766666666658</v>
      </c>
      <c r="H1291" s="13">
        <f>MAX(AVERAGE(C1291:C1292),AVERAGE(C1292:C1293),AVERAGE(C1293:C1294),AVERAGE(C1294:C1295),AVERAGE(C1295:C1296),AVERAGE(C1296:C1297),AVERAGE(C1297:C1298))</f>
        <v>63.057899999999997</v>
      </c>
    </row>
    <row r="1292" spans="1:8" x14ac:dyDescent="0.35">
      <c r="A1292" s="14">
        <v>43747</v>
      </c>
      <c r="B1292" s="15">
        <v>15</v>
      </c>
      <c r="C1292" s="16">
        <v>26.074100000000001</v>
      </c>
      <c r="D1292" s="14">
        <v>43747</v>
      </c>
      <c r="E1292" s="15">
        <v>15</v>
      </c>
    </row>
    <row r="1293" spans="1:8" x14ac:dyDescent="0.35">
      <c r="A1293" s="14">
        <v>43747</v>
      </c>
      <c r="B1293" s="15">
        <v>16</v>
      </c>
      <c r="C1293" s="16">
        <v>38.546500000000002</v>
      </c>
      <c r="D1293" s="14">
        <v>43747</v>
      </c>
      <c r="E1293" s="15">
        <v>16</v>
      </c>
      <c r="H1293" s="13"/>
    </row>
    <row r="1294" spans="1:8" x14ac:dyDescent="0.35">
      <c r="A1294" s="14">
        <v>43747</v>
      </c>
      <c r="B1294" s="15">
        <v>17</v>
      </c>
      <c r="C1294" s="16">
        <v>26.7409</v>
      </c>
      <c r="D1294" s="14">
        <v>43747</v>
      </c>
      <c r="E1294" s="15">
        <v>17</v>
      </c>
    </row>
    <row r="1295" spans="1:8" x14ac:dyDescent="0.35">
      <c r="A1295" s="14">
        <v>43747</v>
      </c>
      <c r="B1295" s="15">
        <v>18</v>
      </c>
      <c r="C1295" s="16">
        <v>44.657600000000002</v>
      </c>
      <c r="D1295" s="14">
        <v>43747</v>
      </c>
      <c r="E1295" s="15">
        <v>18</v>
      </c>
    </row>
    <row r="1296" spans="1:8" x14ac:dyDescent="0.35">
      <c r="A1296" s="14">
        <v>43747</v>
      </c>
      <c r="B1296" s="15">
        <v>19</v>
      </c>
      <c r="C1296" s="16">
        <v>61.382199999999997</v>
      </c>
      <c r="D1296" s="14">
        <v>43747</v>
      </c>
      <c r="E1296" s="15">
        <v>19</v>
      </c>
    </row>
    <row r="1297" spans="1:8" x14ac:dyDescent="0.35">
      <c r="A1297" s="14">
        <v>43747</v>
      </c>
      <c r="B1297" s="15">
        <v>20</v>
      </c>
      <c r="C1297" s="16">
        <v>64.733599999999996</v>
      </c>
      <c r="D1297" s="14">
        <v>43747</v>
      </c>
      <c r="E1297" s="15">
        <v>20</v>
      </c>
    </row>
    <row r="1298" spans="1:8" x14ac:dyDescent="0.35">
      <c r="A1298" s="14">
        <v>43747</v>
      </c>
      <c r="B1298" s="15">
        <v>21</v>
      </c>
      <c r="C1298" s="16">
        <v>49.860500000000002</v>
      </c>
      <c r="D1298" s="14">
        <v>43747</v>
      </c>
      <c r="E1298" s="15">
        <v>21</v>
      </c>
    </row>
    <row r="1299" spans="1:8" x14ac:dyDescent="0.35">
      <c r="A1299" s="14">
        <v>43748</v>
      </c>
      <c r="B1299" s="15">
        <v>14</v>
      </c>
      <c r="C1299" s="16">
        <v>28.5031</v>
      </c>
      <c r="D1299" s="14">
        <v>43748</v>
      </c>
      <c r="E1299" s="15">
        <v>14</v>
      </c>
      <c r="F1299" s="13">
        <f>MAX(AVERAGE(C1299:C1302),AVERAGE(C1300:C1303),AVERAGE(C1301:C1304),AVERAGE(C1302:C1305),AVERAGE(C1303:C1306))</f>
        <v>54.806949999999993</v>
      </c>
      <c r="G1299" s="13">
        <f>MAX(AVERAGE(C1299:C1301),AVERAGE(C1300:C1302),AVERAGE(C1301:C1303),AVERAGE(C1302:C1304),AVERAGE(C1303:C1305),AVERAGE(C1304:C1306))</f>
        <v>57.875633333333326</v>
      </c>
      <c r="H1299" s="13">
        <f>MAX(AVERAGE(C1299:C1300),AVERAGE(C1300:C1301),AVERAGE(C1301:C1302),AVERAGE(C1302:C1303),AVERAGE(C1303:C1304),AVERAGE(C1304:C1305),AVERAGE(C1305:C1306))</f>
        <v>62.930449999999993</v>
      </c>
    </row>
    <row r="1300" spans="1:8" x14ac:dyDescent="0.35">
      <c r="A1300" s="14">
        <v>43748</v>
      </c>
      <c r="B1300" s="15">
        <v>15</v>
      </c>
      <c r="C1300" s="16">
        <v>34.623699999999999</v>
      </c>
      <c r="D1300" s="14">
        <v>43748</v>
      </c>
      <c r="E1300" s="15">
        <v>15</v>
      </c>
    </row>
    <row r="1301" spans="1:8" x14ac:dyDescent="0.35">
      <c r="A1301" s="14">
        <v>43748</v>
      </c>
      <c r="B1301" s="15">
        <v>16</v>
      </c>
      <c r="C1301" s="16">
        <v>39.364699999999999</v>
      </c>
      <c r="D1301" s="14">
        <v>43748</v>
      </c>
      <c r="E1301" s="15">
        <v>16</v>
      </c>
    </row>
    <row r="1302" spans="1:8" x14ac:dyDescent="0.35">
      <c r="A1302" s="14">
        <v>43748</v>
      </c>
      <c r="B1302" s="15">
        <v>17</v>
      </c>
      <c r="C1302" s="16">
        <v>37.042900000000003</v>
      </c>
      <c r="D1302" s="14">
        <v>43748</v>
      </c>
      <c r="E1302" s="15">
        <v>17</v>
      </c>
    </row>
    <row r="1303" spans="1:8" x14ac:dyDescent="0.35">
      <c r="A1303" s="14">
        <v>43748</v>
      </c>
      <c r="B1303" s="15">
        <v>18</v>
      </c>
      <c r="C1303" s="16">
        <v>45.600900000000003</v>
      </c>
      <c r="D1303" s="14">
        <v>43748</v>
      </c>
      <c r="E1303" s="15">
        <v>18</v>
      </c>
    </row>
    <row r="1304" spans="1:8" x14ac:dyDescent="0.35">
      <c r="A1304" s="14">
        <v>43748</v>
      </c>
      <c r="B1304" s="15">
        <v>19</v>
      </c>
      <c r="C1304" s="16">
        <v>67.996399999999994</v>
      </c>
      <c r="D1304" s="14">
        <v>43748</v>
      </c>
      <c r="E1304" s="15">
        <v>19</v>
      </c>
    </row>
    <row r="1305" spans="1:8" x14ac:dyDescent="0.35">
      <c r="A1305" s="14">
        <v>43748</v>
      </c>
      <c r="B1305" s="15">
        <v>20</v>
      </c>
      <c r="C1305" s="16">
        <v>57.8645</v>
      </c>
      <c r="D1305" s="14">
        <v>43748</v>
      </c>
      <c r="E1305" s="15">
        <v>20</v>
      </c>
    </row>
    <row r="1306" spans="1:8" x14ac:dyDescent="0.35">
      <c r="A1306" s="14">
        <v>43748</v>
      </c>
      <c r="B1306" s="15">
        <v>21</v>
      </c>
      <c r="C1306" s="16">
        <v>47.765999999999998</v>
      </c>
      <c r="D1306" s="14">
        <v>43748</v>
      </c>
      <c r="E1306" s="15">
        <v>21</v>
      </c>
    </row>
    <row r="1307" spans="1:8" x14ac:dyDescent="0.35">
      <c r="A1307" s="14">
        <v>43749</v>
      </c>
      <c r="B1307" s="15">
        <v>14</v>
      </c>
      <c r="C1307" s="16">
        <v>33.839700000000001</v>
      </c>
      <c r="D1307" s="14">
        <v>43749</v>
      </c>
      <c r="E1307" s="15">
        <v>14</v>
      </c>
      <c r="F1307" s="13">
        <f>MAX(AVERAGE(C1307:C1310),AVERAGE(C1308:C1311),AVERAGE(C1309:C1312),AVERAGE(C1310:C1313),AVERAGE(C1311:C1314))</f>
        <v>54.060450000000003</v>
      </c>
      <c r="G1307" s="13">
        <f>MAX(AVERAGE(C1307:C1309),AVERAGE(C1308:C1310),AVERAGE(C1309:C1311),AVERAGE(C1310:C1312),AVERAGE(C1311:C1313),AVERAGE(C1312:C1314))</f>
        <v>56.859566666666673</v>
      </c>
      <c r="H1307" s="13">
        <f>MAX(AVERAGE(C1307:C1308),AVERAGE(C1308:C1309),AVERAGE(C1309:C1310),AVERAGE(C1310:C1311),AVERAGE(C1311:C1312),AVERAGE(C1312:C1313),AVERAGE(C1313:C1314))</f>
        <v>61.698100000000004</v>
      </c>
    </row>
    <row r="1308" spans="1:8" x14ac:dyDescent="0.35">
      <c r="A1308" s="14">
        <v>43749</v>
      </c>
      <c r="B1308" s="15">
        <v>15</v>
      </c>
      <c r="C1308" s="16">
        <v>38.4803</v>
      </c>
      <c r="D1308" s="14">
        <v>43749</v>
      </c>
      <c r="E1308" s="15">
        <v>15</v>
      </c>
    </row>
    <row r="1309" spans="1:8" x14ac:dyDescent="0.35">
      <c r="A1309" s="14">
        <v>43749</v>
      </c>
      <c r="B1309" s="15">
        <v>16</v>
      </c>
      <c r="C1309" s="16">
        <v>40.262900000000002</v>
      </c>
      <c r="D1309" s="14">
        <v>43749</v>
      </c>
      <c r="E1309" s="15">
        <v>16</v>
      </c>
      <c r="H1309" s="13"/>
    </row>
    <row r="1310" spans="1:8" x14ac:dyDescent="0.35">
      <c r="A1310" s="14">
        <v>43749</v>
      </c>
      <c r="B1310" s="15">
        <v>17</v>
      </c>
      <c r="C1310" s="16">
        <v>34.579599999999999</v>
      </c>
      <c r="D1310" s="14">
        <v>43749</v>
      </c>
      <c r="E1310" s="15">
        <v>17</v>
      </c>
    </row>
    <row r="1311" spans="1:8" x14ac:dyDescent="0.35">
      <c r="A1311" s="14">
        <v>43749</v>
      </c>
      <c r="B1311" s="15">
        <v>18</v>
      </c>
      <c r="C1311" s="16">
        <v>47.182499999999997</v>
      </c>
      <c r="D1311" s="14">
        <v>43749</v>
      </c>
      <c r="E1311" s="15">
        <v>18</v>
      </c>
    </row>
    <row r="1312" spans="1:8" x14ac:dyDescent="0.35">
      <c r="A1312" s="14">
        <v>43749</v>
      </c>
      <c r="B1312" s="15">
        <v>19</v>
      </c>
      <c r="C1312" s="16">
        <v>67.611500000000007</v>
      </c>
      <c r="D1312" s="14">
        <v>43749</v>
      </c>
      <c r="E1312" s="15">
        <v>19</v>
      </c>
    </row>
    <row r="1313" spans="1:8" x14ac:dyDescent="0.35">
      <c r="A1313" s="14">
        <v>43749</v>
      </c>
      <c r="B1313" s="15">
        <v>20</v>
      </c>
      <c r="C1313" s="16">
        <v>55.784700000000001</v>
      </c>
      <c r="D1313" s="14">
        <v>43749</v>
      </c>
      <c r="E1313" s="15">
        <v>20</v>
      </c>
    </row>
    <row r="1314" spans="1:8" x14ac:dyDescent="0.35">
      <c r="A1314" s="14">
        <v>43749</v>
      </c>
      <c r="B1314" s="15">
        <v>21</v>
      </c>
      <c r="C1314" s="16">
        <v>45.6631</v>
      </c>
      <c r="D1314" s="14">
        <v>43749</v>
      </c>
      <c r="E1314" s="15">
        <v>21</v>
      </c>
    </row>
    <row r="1315" spans="1:8" x14ac:dyDescent="0.35">
      <c r="A1315" s="14">
        <v>43750</v>
      </c>
      <c r="B1315" s="15">
        <v>14</v>
      </c>
      <c r="C1315" s="16">
        <v>46.115900000000003</v>
      </c>
      <c r="D1315" s="14">
        <v>43750</v>
      </c>
      <c r="E1315" s="15">
        <v>14</v>
      </c>
      <c r="F1315" s="13">
        <f>MAX(AVERAGE(C1315:C1318),AVERAGE(C1316:C1319),AVERAGE(C1317:C1320),AVERAGE(C1318:C1321),AVERAGE(C1319:C1322))</f>
        <v>55.296599999999998</v>
      </c>
      <c r="G1315" s="13">
        <f>MAX(AVERAGE(C1315:C1317),AVERAGE(C1316:C1318),AVERAGE(C1317:C1319),AVERAGE(C1318:C1320),AVERAGE(C1319:C1321),AVERAGE(C1320:C1322))</f>
        <v>58.155799999999999</v>
      </c>
      <c r="H1315" s="13">
        <f>MAX(AVERAGE(C1315:C1316),AVERAGE(C1316:C1317),AVERAGE(C1317:C1318),AVERAGE(C1318:C1319),AVERAGE(C1319:C1320),AVERAGE(C1320:C1321),AVERAGE(C1321:C1322))</f>
        <v>63.384249999999994</v>
      </c>
    </row>
    <row r="1316" spans="1:8" x14ac:dyDescent="0.35">
      <c r="A1316" s="14">
        <v>43750</v>
      </c>
      <c r="B1316" s="15">
        <v>15</v>
      </c>
      <c r="C1316" s="16">
        <v>45.202300000000001</v>
      </c>
      <c r="D1316" s="14">
        <v>43750</v>
      </c>
      <c r="E1316" s="15">
        <v>15</v>
      </c>
    </row>
    <row r="1317" spans="1:8" x14ac:dyDescent="0.35">
      <c r="A1317" s="14">
        <v>43750</v>
      </c>
      <c r="B1317" s="15">
        <v>16</v>
      </c>
      <c r="C1317" s="16">
        <v>32.134300000000003</v>
      </c>
      <c r="D1317" s="14">
        <v>43750</v>
      </c>
      <c r="E1317" s="15">
        <v>16</v>
      </c>
    </row>
    <row r="1318" spans="1:8" x14ac:dyDescent="0.35">
      <c r="A1318" s="14">
        <v>43750</v>
      </c>
      <c r="B1318" s="15">
        <v>17</v>
      </c>
      <c r="C1318" s="16">
        <v>30.892399999999999</v>
      </c>
      <c r="D1318" s="14">
        <v>43750</v>
      </c>
      <c r="E1318" s="15">
        <v>17</v>
      </c>
    </row>
    <row r="1319" spans="1:8" x14ac:dyDescent="0.35">
      <c r="A1319" s="14">
        <v>43750</v>
      </c>
      <c r="B1319" s="15">
        <v>18</v>
      </c>
      <c r="C1319" s="16">
        <v>47.698900000000002</v>
      </c>
      <c r="D1319" s="14">
        <v>43750</v>
      </c>
      <c r="E1319" s="15">
        <v>18</v>
      </c>
      <c r="H1319" s="13"/>
    </row>
    <row r="1320" spans="1:8" x14ac:dyDescent="0.35">
      <c r="A1320" s="14">
        <v>43750</v>
      </c>
      <c r="B1320" s="15">
        <v>19</v>
      </c>
      <c r="C1320" s="16">
        <v>70.267499999999998</v>
      </c>
      <c r="D1320" s="14">
        <v>43750</v>
      </c>
      <c r="E1320" s="15">
        <v>19</v>
      </c>
    </row>
    <row r="1321" spans="1:8" x14ac:dyDescent="0.35">
      <c r="A1321" s="14">
        <v>43750</v>
      </c>
      <c r="B1321" s="15">
        <v>20</v>
      </c>
      <c r="C1321" s="16">
        <v>56.500999999999998</v>
      </c>
      <c r="D1321" s="14">
        <v>43750</v>
      </c>
      <c r="E1321" s="15">
        <v>20</v>
      </c>
    </row>
    <row r="1322" spans="1:8" x14ac:dyDescent="0.35">
      <c r="A1322" s="14">
        <v>43750</v>
      </c>
      <c r="B1322" s="15">
        <v>21</v>
      </c>
      <c r="C1322" s="16">
        <v>46.719000000000001</v>
      </c>
      <c r="D1322" s="14">
        <v>43750</v>
      </c>
      <c r="E1322" s="15">
        <v>21</v>
      </c>
    </row>
    <row r="1323" spans="1:8" x14ac:dyDescent="0.35">
      <c r="A1323" s="14">
        <v>43751</v>
      </c>
      <c r="B1323" s="15">
        <v>14</v>
      </c>
      <c r="C1323" s="16">
        <v>19.7727</v>
      </c>
      <c r="D1323" s="14">
        <v>43751</v>
      </c>
      <c r="E1323" s="15">
        <v>14</v>
      </c>
      <c r="F1323" s="13">
        <f>MAX(AVERAGE(C1323:C1326),AVERAGE(C1324:C1327),AVERAGE(C1325:C1328),AVERAGE(C1326:C1329),AVERAGE(C1327:C1330))</f>
        <v>52.553124999999994</v>
      </c>
      <c r="G1323" s="13">
        <f>MAX(AVERAGE(C1323:C1325),AVERAGE(C1324:C1326),AVERAGE(C1325:C1327),AVERAGE(C1326:C1328),AVERAGE(C1327:C1329),AVERAGE(C1328:C1330))</f>
        <v>54.848366666666664</v>
      </c>
      <c r="H1323" s="13">
        <f>MAX(AVERAGE(C1323:C1324),AVERAGE(C1324:C1325),AVERAGE(C1325:C1326),AVERAGE(C1326:C1327),AVERAGE(C1327:C1328),AVERAGE(C1328:C1329),AVERAGE(C1329:C1330))</f>
        <v>59.340800000000002</v>
      </c>
    </row>
    <row r="1324" spans="1:8" x14ac:dyDescent="0.35">
      <c r="A1324" s="14">
        <v>43751</v>
      </c>
      <c r="B1324" s="15">
        <v>15</v>
      </c>
      <c r="C1324" s="16">
        <v>20.024799999999999</v>
      </c>
      <c r="D1324" s="14">
        <v>43751</v>
      </c>
      <c r="E1324" s="15">
        <v>15</v>
      </c>
    </row>
    <row r="1325" spans="1:8" x14ac:dyDescent="0.35">
      <c r="A1325" s="14">
        <v>43751</v>
      </c>
      <c r="B1325" s="15">
        <v>16</v>
      </c>
      <c r="C1325" s="16">
        <v>27.151299999999999</v>
      </c>
      <c r="D1325" s="14">
        <v>43751</v>
      </c>
      <c r="E1325" s="15">
        <v>16</v>
      </c>
    </row>
    <row r="1326" spans="1:8" x14ac:dyDescent="0.35">
      <c r="A1326" s="14">
        <v>43751</v>
      </c>
      <c r="B1326" s="15">
        <v>17</v>
      </c>
      <c r="C1326" s="16">
        <v>28.7179</v>
      </c>
      <c r="D1326" s="14">
        <v>43751</v>
      </c>
      <c r="E1326" s="15">
        <v>17</v>
      </c>
    </row>
    <row r="1327" spans="1:8" x14ac:dyDescent="0.35">
      <c r="A1327" s="14">
        <v>43751</v>
      </c>
      <c r="B1327" s="15">
        <v>18</v>
      </c>
      <c r="C1327" s="16">
        <v>45.863500000000002</v>
      </c>
      <c r="D1327" s="14">
        <v>43751</v>
      </c>
      <c r="E1327" s="15">
        <v>18</v>
      </c>
    </row>
    <row r="1328" spans="1:8" x14ac:dyDescent="0.35">
      <c r="A1328" s="14">
        <v>43751</v>
      </c>
      <c r="B1328" s="15">
        <v>19</v>
      </c>
      <c r="C1328" s="16">
        <v>65.167299999999997</v>
      </c>
      <c r="D1328" s="14">
        <v>43751</v>
      </c>
      <c r="E1328" s="15">
        <v>19</v>
      </c>
    </row>
    <row r="1329" spans="1:8" x14ac:dyDescent="0.35">
      <c r="A1329" s="14">
        <v>43751</v>
      </c>
      <c r="B1329" s="15">
        <v>20</v>
      </c>
      <c r="C1329" s="16">
        <v>53.514299999999999</v>
      </c>
      <c r="D1329" s="14">
        <v>43751</v>
      </c>
      <c r="E1329" s="15">
        <v>20</v>
      </c>
      <c r="H1329" s="13"/>
    </row>
    <row r="1330" spans="1:8" x14ac:dyDescent="0.35">
      <c r="A1330" s="14">
        <v>43751</v>
      </c>
      <c r="B1330" s="15">
        <v>21</v>
      </c>
      <c r="C1330" s="16">
        <v>45.667400000000001</v>
      </c>
      <c r="D1330" s="14">
        <v>43751</v>
      </c>
      <c r="E1330" s="15">
        <v>21</v>
      </c>
    </row>
    <row r="1331" spans="1:8" x14ac:dyDescent="0.35">
      <c r="A1331" s="14">
        <v>43752</v>
      </c>
      <c r="B1331" s="15">
        <v>14</v>
      </c>
      <c r="C1331" s="16">
        <v>30.387599999999999</v>
      </c>
      <c r="D1331" s="14">
        <v>43752</v>
      </c>
      <c r="E1331" s="15">
        <v>14</v>
      </c>
      <c r="F1331" s="13">
        <f>MAX(AVERAGE(C1331:C1334),AVERAGE(C1332:C1335),AVERAGE(C1333:C1336),AVERAGE(C1334:C1337),AVERAGE(C1335:C1338))</f>
        <v>67.136650000000003</v>
      </c>
      <c r="G1331" s="13">
        <f>MAX(AVERAGE(C1331:C1333),AVERAGE(C1332:C1334),AVERAGE(C1333:C1335),AVERAGE(C1334:C1336),AVERAGE(C1335:C1337),AVERAGE(C1336:C1338))</f>
        <v>71.250266666666661</v>
      </c>
      <c r="H1331" s="13">
        <f>MAX(AVERAGE(C1331:C1332),AVERAGE(C1332:C1333),AVERAGE(C1333:C1334),AVERAGE(C1334:C1335),AVERAGE(C1335:C1336),AVERAGE(C1336:C1337),AVERAGE(C1337:C1338))</f>
        <v>79.122199999999992</v>
      </c>
    </row>
    <row r="1332" spans="1:8" x14ac:dyDescent="0.35">
      <c r="A1332" s="14">
        <v>43752</v>
      </c>
      <c r="B1332" s="15">
        <v>15</v>
      </c>
      <c r="C1332" s="16">
        <v>33.354799999999997</v>
      </c>
      <c r="D1332" s="14">
        <v>43752</v>
      </c>
      <c r="E1332" s="15">
        <v>15</v>
      </c>
    </row>
    <row r="1333" spans="1:8" x14ac:dyDescent="0.35">
      <c r="A1333" s="14">
        <v>43752</v>
      </c>
      <c r="B1333" s="15">
        <v>16</v>
      </c>
      <c r="C1333" s="16">
        <v>36.7988</v>
      </c>
      <c r="D1333" s="14">
        <v>43752</v>
      </c>
      <c r="E1333" s="15">
        <v>16</v>
      </c>
    </row>
    <row r="1334" spans="1:8" x14ac:dyDescent="0.35">
      <c r="A1334" s="14">
        <v>43752</v>
      </c>
      <c r="B1334" s="15">
        <v>17</v>
      </c>
      <c r="C1334" s="16">
        <v>37.843899999999998</v>
      </c>
      <c r="D1334" s="14">
        <v>43752</v>
      </c>
      <c r="E1334" s="15">
        <v>17</v>
      </c>
    </row>
    <row r="1335" spans="1:8" x14ac:dyDescent="0.35">
      <c r="A1335" s="14">
        <v>43752</v>
      </c>
      <c r="B1335" s="15">
        <v>18</v>
      </c>
      <c r="C1335" s="16">
        <v>55.506399999999999</v>
      </c>
      <c r="D1335" s="14">
        <v>43752</v>
      </c>
      <c r="E1335" s="15">
        <v>18</v>
      </c>
    </row>
    <row r="1336" spans="1:8" x14ac:dyDescent="0.35">
      <c r="A1336" s="14">
        <v>43752</v>
      </c>
      <c r="B1336" s="15">
        <v>19</v>
      </c>
      <c r="C1336" s="16">
        <v>80.073999999999998</v>
      </c>
      <c r="D1336" s="14">
        <v>43752</v>
      </c>
      <c r="E1336" s="15">
        <v>19</v>
      </c>
    </row>
    <row r="1337" spans="1:8" x14ac:dyDescent="0.35">
      <c r="A1337" s="14">
        <v>43752</v>
      </c>
      <c r="B1337" s="15">
        <v>20</v>
      </c>
      <c r="C1337" s="16">
        <v>78.170400000000001</v>
      </c>
      <c r="D1337" s="14">
        <v>43752</v>
      </c>
      <c r="E1337" s="15">
        <v>20</v>
      </c>
    </row>
    <row r="1338" spans="1:8" x14ac:dyDescent="0.35">
      <c r="A1338" s="14">
        <v>43752</v>
      </c>
      <c r="B1338" s="15">
        <v>21</v>
      </c>
      <c r="C1338" s="16">
        <v>54.7958</v>
      </c>
      <c r="D1338" s="14">
        <v>43752</v>
      </c>
      <c r="E1338" s="15">
        <v>21</v>
      </c>
    </row>
    <row r="1339" spans="1:8" x14ac:dyDescent="0.35">
      <c r="A1339" s="14">
        <v>43753</v>
      </c>
      <c r="B1339" s="15">
        <v>14</v>
      </c>
      <c r="C1339" s="16">
        <v>33.909599999999998</v>
      </c>
      <c r="D1339" s="14">
        <v>43753</v>
      </c>
      <c r="E1339" s="15">
        <v>14</v>
      </c>
      <c r="F1339" s="13">
        <f>MAX(AVERAGE(C1339:C1342),AVERAGE(C1340:C1343),AVERAGE(C1341:C1344),AVERAGE(C1342:C1345),AVERAGE(C1343:C1346))</f>
        <v>78.357424999999992</v>
      </c>
      <c r="G1339" s="13">
        <f>MAX(AVERAGE(C1339:C1341),AVERAGE(C1340:C1342),AVERAGE(C1341:C1343),AVERAGE(C1342:C1344),AVERAGE(C1343:C1345),AVERAGE(C1344:C1346))</f>
        <v>85.809733333333327</v>
      </c>
      <c r="H1339" s="13">
        <f>MAX(AVERAGE(C1339:C1340),AVERAGE(C1340:C1341),AVERAGE(C1341:C1342),AVERAGE(C1342:C1343),AVERAGE(C1343:C1344),AVERAGE(C1344:C1345),AVERAGE(C1345:C1346))</f>
        <v>97.40925</v>
      </c>
    </row>
    <row r="1340" spans="1:8" x14ac:dyDescent="0.35">
      <c r="A1340" s="14">
        <v>43753</v>
      </c>
      <c r="B1340" s="15">
        <v>15</v>
      </c>
      <c r="C1340" s="16">
        <v>35.679299999999998</v>
      </c>
      <c r="D1340" s="14">
        <v>43753</v>
      </c>
      <c r="E1340" s="15">
        <v>15</v>
      </c>
    </row>
    <row r="1341" spans="1:8" x14ac:dyDescent="0.35">
      <c r="A1341" s="14">
        <v>43753</v>
      </c>
      <c r="B1341" s="15">
        <v>16</v>
      </c>
      <c r="C1341" s="16">
        <v>39.189799999999998</v>
      </c>
      <c r="D1341" s="14">
        <v>43753</v>
      </c>
      <c r="E1341" s="15">
        <v>16</v>
      </c>
    </row>
    <row r="1342" spans="1:8" x14ac:dyDescent="0.35">
      <c r="A1342" s="14">
        <v>43753</v>
      </c>
      <c r="B1342" s="15">
        <v>17</v>
      </c>
      <c r="C1342" s="16">
        <v>42.178100000000001</v>
      </c>
      <c r="D1342" s="14">
        <v>43753</v>
      </c>
      <c r="E1342" s="15">
        <v>17</v>
      </c>
    </row>
    <row r="1343" spans="1:8" x14ac:dyDescent="0.35">
      <c r="A1343" s="14">
        <v>43753</v>
      </c>
      <c r="B1343" s="15">
        <v>18</v>
      </c>
      <c r="C1343" s="16">
        <v>62.610700000000001</v>
      </c>
      <c r="D1343" s="14">
        <v>43753</v>
      </c>
      <c r="E1343" s="15">
        <v>18</v>
      </c>
      <c r="H1343" s="13"/>
    </row>
    <row r="1344" spans="1:8" x14ac:dyDescent="0.35">
      <c r="A1344" s="14">
        <v>43753</v>
      </c>
      <c r="B1344" s="15">
        <v>19</v>
      </c>
      <c r="C1344" s="16">
        <v>105.33159999999999</v>
      </c>
      <c r="D1344" s="14">
        <v>43753</v>
      </c>
      <c r="E1344" s="15">
        <v>19</v>
      </c>
    </row>
    <row r="1345" spans="1:8" x14ac:dyDescent="0.35">
      <c r="A1345" s="14">
        <v>43753</v>
      </c>
      <c r="B1345" s="15">
        <v>20</v>
      </c>
      <c r="C1345" s="16">
        <v>89.486900000000006</v>
      </c>
      <c r="D1345" s="14">
        <v>43753</v>
      </c>
      <c r="E1345" s="15">
        <v>20</v>
      </c>
    </row>
    <row r="1346" spans="1:8" x14ac:dyDescent="0.35">
      <c r="A1346" s="14">
        <v>43753</v>
      </c>
      <c r="B1346" s="15">
        <v>21</v>
      </c>
      <c r="C1346" s="16">
        <v>56.000500000000002</v>
      </c>
      <c r="D1346" s="14">
        <v>43753</v>
      </c>
      <c r="E1346" s="15">
        <v>21</v>
      </c>
    </row>
    <row r="1347" spans="1:8" x14ac:dyDescent="0.35">
      <c r="A1347" s="14">
        <v>43754</v>
      </c>
      <c r="B1347" s="15">
        <v>14</v>
      </c>
      <c r="C1347" s="16">
        <v>34.505699999999997</v>
      </c>
      <c r="D1347" s="14">
        <v>43754</v>
      </c>
      <c r="E1347" s="15">
        <v>14</v>
      </c>
      <c r="F1347" s="13">
        <f>MAX(AVERAGE(C1347:C1350),AVERAGE(C1348:C1351),AVERAGE(C1349:C1352),AVERAGE(C1350:C1353),AVERAGE(C1351:C1354))</f>
        <v>78.012675000000002</v>
      </c>
      <c r="G1347" s="13">
        <f>MAX(AVERAGE(C1347:C1349),AVERAGE(C1348:C1350),AVERAGE(C1349:C1351),AVERAGE(C1350:C1352),AVERAGE(C1351:C1353),AVERAGE(C1352:C1354))</f>
        <v>87.170766666666665</v>
      </c>
      <c r="H1347" s="13">
        <f>MAX(AVERAGE(C1347:C1348),AVERAGE(C1348:C1349),AVERAGE(C1349:C1350),AVERAGE(C1350:C1351),AVERAGE(C1351:C1352),AVERAGE(C1352:C1353),AVERAGE(C1353:C1354))</f>
        <v>95.12415</v>
      </c>
    </row>
    <row r="1348" spans="1:8" x14ac:dyDescent="0.35">
      <c r="A1348" s="14">
        <v>43754</v>
      </c>
      <c r="B1348" s="15">
        <v>15</v>
      </c>
      <c r="C1348" s="16">
        <v>40.088700000000003</v>
      </c>
      <c r="D1348" s="14">
        <v>43754</v>
      </c>
      <c r="E1348" s="15">
        <v>15</v>
      </c>
    </row>
    <row r="1349" spans="1:8" x14ac:dyDescent="0.35">
      <c r="A1349" s="14">
        <v>43754</v>
      </c>
      <c r="B1349" s="15">
        <v>16</v>
      </c>
      <c r="C1349" s="16">
        <v>47.0929</v>
      </c>
      <c r="D1349" s="14">
        <v>43754</v>
      </c>
      <c r="E1349" s="15">
        <v>16</v>
      </c>
    </row>
    <row r="1350" spans="1:8" x14ac:dyDescent="0.35">
      <c r="A1350" s="14">
        <v>43754</v>
      </c>
      <c r="B1350" s="15">
        <v>17</v>
      </c>
      <c r="C1350" s="16">
        <v>48.554600000000001</v>
      </c>
      <c r="D1350" s="14">
        <v>43754</v>
      </c>
      <c r="E1350" s="15">
        <v>17</v>
      </c>
    </row>
    <row r="1351" spans="1:8" x14ac:dyDescent="0.35">
      <c r="A1351" s="14">
        <v>43754</v>
      </c>
      <c r="B1351" s="15">
        <v>18</v>
      </c>
      <c r="C1351" s="16">
        <v>71.263999999999996</v>
      </c>
      <c r="D1351" s="14">
        <v>43754</v>
      </c>
      <c r="E1351" s="15">
        <v>18</v>
      </c>
    </row>
    <row r="1352" spans="1:8" x14ac:dyDescent="0.35">
      <c r="A1352" s="14">
        <v>43754</v>
      </c>
      <c r="B1352" s="15">
        <v>19</v>
      </c>
      <c r="C1352" s="16">
        <v>109.0419</v>
      </c>
      <c r="D1352" s="14">
        <v>43754</v>
      </c>
      <c r="E1352" s="15">
        <v>19</v>
      </c>
    </row>
    <row r="1353" spans="1:8" x14ac:dyDescent="0.35">
      <c r="A1353" s="14">
        <v>43754</v>
      </c>
      <c r="B1353" s="15">
        <v>20</v>
      </c>
      <c r="C1353" s="16">
        <v>81.206400000000002</v>
      </c>
      <c r="D1353" s="14">
        <v>43754</v>
      </c>
      <c r="E1353" s="15">
        <v>20</v>
      </c>
    </row>
    <row r="1354" spans="1:8" x14ac:dyDescent="0.35">
      <c r="A1354" s="14">
        <v>43754</v>
      </c>
      <c r="B1354" s="15">
        <v>21</v>
      </c>
      <c r="C1354" s="16">
        <v>50.538400000000003</v>
      </c>
      <c r="D1354" s="14">
        <v>43754</v>
      </c>
      <c r="E1354" s="15">
        <v>21</v>
      </c>
    </row>
    <row r="1355" spans="1:8" x14ac:dyDescent="0.35">
      <c r="A1355" s="14">
        <v>43755</v>
      </c>
      <c r="B1355" s="15">
        <v>14</v>
      </c>
      <c r="C1355" s="16">
        <v>22.181000000000001</v>
      </c>
      <c r="D1355" s="14">
        <v>43755</v>
      </c>
      <c r="E1355" s="15">
        <v>14</v>
      </c>
      <c r="F1355" s="13">
        <f>MAX(AVERAGE(C1355:C1358),AVERAGE(C1356:C1359),AVERAGE(C1357:C1360),AVERAGE(C1358:C1361),AVERAGE(C1359:C1362))</f>
        <v>53.421425000000006</v>
      </c>
      <c r="G1355" s="13">
        <f>MAX(AVERAGE(C1355:C1357),AVERAGE(C1356:C1358),AVERAGE(C1357:C1359),AVERAGE(C1358:C1360),AVERAGE(C1359:C1361),AVERAGE(C1360:C1362))</f>
        <v>56.505900000000004</v>
      </c>
      <c r="H1355" s="13">
        <f>MAX(AVERAGE(C1355:C1356),AVERAGE(C1356:C1357),AVERAGE(C1357:C1358),AVERAGE(C1358:C1359),AVERAGE(C1359:C1360),AVERAGE(C1360:C1361),AVERAGE(C1361:C1362))</f>
        <v>60.827200000000005</v>
      </c>
    </row>
    <row r="1356" spans="1:8" x14ac:dyDescent="0.35">
      <c r="A1356" s="14">
        <v>43755</v>
      </c>
      <c r="B1356" s="15">
        <v>15</v>
      </c>
      <c r="C1356" s="16">
        <v>26.137799999999999</v>
      </c>
      <c r="D1356" s="14">
        <v>43755</v>
      </c>
      <c r="E1356" s="15">
        <v>15</v>
      </c>
    </row>
    <row r="1357" spans="1:8" x14ac:dyDescent="0.35">
      <c r="A1357" s="14">
        <v>43755</v>
      </c>
      <c r="B1357" s="15">
        <v>16</v>
      </c>
      <c r="C1357" s="16">
        <v>29.548300000000001</v>
      </c>
      <c r="D1357" s="14">
        <v>43755</v>
      </c>
      <c r="E1357" s="15">
        <v>16</v>
      </c>
      <c r="H1357" s="13"/>
    </row>
    <row r="1358" spans="1:8" x14ac:dyDescent="0.35">
      <c r="A1358" s="14">
        <v>43755</v>
      </c>
      <c r="B1358" s="15">
        <v>17</v>
      </c>
      <c r="C1358" s="16">
        <v>33.686900000000001</v>
      </c>
      <c r="D1358" s="14">
        <v>43755</v>
      </c>
      <c r="E1358" s="15">
        <v>17</v>
      </c>
    </row>
    <row r="1359" spans="1:8" x14ac:dyDescent="0.35">
      <c r="A1359" s="14">
        <v>43755</v>
      </c>
      <c r="B1359" s="15">
        <v>18</v>
      </c>
      <c r="C1359" s="16">
        <v>47.863300000000002</v>
      </c>
      <c r="D1359" s="14">
        <v>43755</v>
      </c>
      <c r="E1359" s="15">
        <v>18</v>
      </c>
    </row>
    <row r="1360" spans="1:8" x14ac:dyDescent="0.35">
      <c r="A1360" s="14">
        <v>43755</v>
      </c>
      <c r="B1360" s="15">
        <v>19</v>
      </c>
      <c r="C1360" s="16">
        <v>66.330600000000004</v>
      </c>
      <c r="D1360" s="14">
        <v>43755</v>
      </c>
      <c r="E1360" s="15">
        <v>19</v>
      </c>
    </row>
    <row r="1361" spans="1:8" x14ac:dyDescent="0.35">
      <c r="A1361" s="14">
        <v>43755</v>
      </c>
      <c r="B1361" s="15">
        <v>20</v>
      </c>
      <c r="C1361" s="16">
        <v>55.323799999999999</v>
      </c>
      <c r="D1361" s="14">
        <v>43755</v>
      </c>
      <c r="E1361" s="15">
        <v>20</v>
      </c>
    </row>
    <row r="1362" spans="1:8" x14ac:dyDescent="0.35">
      <c r="A1362" s="14">
        <v>43755</v>
      </c>
      <c r="B1362" s="15">
        <v>21</v>
      </c>
      <c r="C1362" s="16">
        <v>44.167999999999999</v>
      </c>
      <c r="D1362" s="14">
        <v>43755</v>
      </c>
      <c r="E1362" s="15">
        <v>21</v>
      </c>
    </row>
    <row r="1363" spans="1:8" x14ac:dyDescent="0.35">
      <c r="A1363" s="14">
        <v>43756</v>
      </c>
      <c r="B1363" s="15">
        <v>14</v>
      </c>
      <c r="C1363" s="16">
        <v>28.7149</v>
      </c>
      <c r="D1363" s="14">
        <v>43756</v>
      </c>
      <c r="E1363" s="15">
        <v>14</v>
      </c>
      <c r="F1363" s="13">
        <f>MAX(AVERAGE(C1363:C1366),AVERAGE(C1364:C1367),AVERAGE(C1365:C1368),AVERAGE(C1366:C1369),AVERAGE(C1367:C1370))</f>
        <v>54.494824999999992</v>
      </c>
      <c r="G1363" s="13">
        <f>MAX(AVERAGE(C1363:C1365),AVERAGE(C1364:C1366),AVERAGE(C1365:C1367),AVERAGE(C1366:C1368),AVERAGE(C1367:C1369),AVERAGE(C1368:C1370))</f>
        <v>57.453299999999992</v>
      </c>
      <c r="H1363" s="13">
        <f>MAX(AVERAGE(C1363:C1364),AVERAGE(C1364:C1365),AVERAGE(C1365:C1366),AVERAGE(C1366:C1367),AVERAGE(C1367:C1368),AVERAGE(C1368:C1369),AVERAGE(C1369:C1370))</f>
        <v>61.482649999999992</v>
      </c>
    </row>
    <row r="1364" spans="1:8" x14ac:dyDescent="0.35">
      <c r="A1364" s="14">
        <v>43756</v>
      </c>
      <c r="B1364" s="15">
        <v>15</v>
      </c>
      <c r="C1364" s="16">
        <v>31.180099999999999</v>
      </c>
      <c r="D1364" s="14">
        <v>43756</v>
      </c>
      <c r="E1364" s="15">
        <v>15</v>
      </c>
    </row>
    <row r="1365" spans="1:8" x14ac:dyDescent="0.35">
      <c r="A1365" s="14">
        <v>43756</v>
      </c>
      <c r="B1365" s="15">
        <v>16</v>
      </c>
      <c r="C1365" s="16">
        <v>31.002800000000001</v>
      </c>
      <c r="D1365" s="14">
        <v>43756</v>
      </c>
      <c r="E1365" s="15">
        <v>16</v>
      </c>
    </row>
    <row r="1366" spans="1:8" x14ac:dyDescent="0.35">
      <c r="A1366" s="14">
        <v>43756</v>
      </c>
      <c r="B1366" s="15">
        <v>17</v>
      </c>
      <c r="C1366" s="16">
        <v>34.235300000000002</v>
      </c>
      <c r="D1366" s="14">
        <v>43756</v>
      </c>
      <c r="E1366" s="15">
        <v>17</v>
      </c>
    </row>
    <row r="1367" spans="1:8" x14ac:dyDescent="0.35">
      <c r="A1367" s="14">
        <v>43756</v>
      </c>
      <c r="B1367" s="15">
        <v>18</v>
      </c>
      <c r="C1367" s="16">
        <v>49.394599999999997</v>
      </c>
      <c r="D1367" s="14">
        <v>43756</v>
      </c>
      <c r="E1367" s="15">
        <v>18</v>
      </c>
      <c r="H1367" s="13"/>
    </row>
    <row r="1368" spans="1:8" x14ac:dyDescent="0.35">
      <c r="A1368" s="14">
        <v>43756</v>
      </c>
      <c r="B1368" s="15">
        <v>19</v>
      </c>
      <c r="C1368" s="16">
        <v>67.427499999999995</v>
      </c>
      <c r="D1368" s="14">
        <v>43756</v>
      </c>
      <c r="E1368" s="15">
        <v>19</v>
      </c>
    </row>
    <row r="1369" spans="1:8" x14ac:dyDescent="0.35">
      <c r="A1369" s="14">
        <v>43756</v>
      </c>
      <c r="B1369" s="15">
        <v>20</v>
      </c>
      <c r="C1369" s="16">
        <v>55.537799999999997</v>
      </c>
      <c r="D1369" s="14">
        <v>43756</v>
      </c>
      <c r="E1369" s="15">
        <v>20</v>
      </c>
    </row>
    <row r="1370" spans="1:8" x14ac:dyDescent="0.35">
      <c r="A1370" s="14">
        <v>43756</v>
      </c>
      <c r="B1370" s="15">
        <v>21</v>
      </c>
      <c r="C1370" s="16">
        <v>45.619399999999999</v>
      </c>
      <c r="D1370" s="14">
        <v>43756</v>
      </c>
      <c r="E1370" s="15">
        <v>21</v>
      </c>
    </row>
    <row r="1371" spans="1:8" x14ac:dyDescent="0.35">
      <c r="A1371" s="14">
        <v>43757</v>
      </c>
      <c r="B1371" s="15">
        <v>14</v>
      </c>
      <c r="C1371" s="16">
        <v>11.303900000000001</v>
      </c>
      <c r="D1371" s="14">
        <v>43757</v>
      </c>
      <c r="E1371" s="15">
        <v>14</v>
      </c>
      <c r="F1371" s="13">
        <f>MAX(AVERAGE(C1371:C1374),AVERAGE(C1372:C1375),AVERAGE(C1373:C1376),AVERAGE(C1374:C1377),AVERAGE(C1375:C1378))</f>
        <v>48.100075000000004</v>
      </c>
      <c r="G1371" s="13">
        <f>MAX(AVERAGE(C1371:C1373),AVERAGE(C1372:C1374),AVERAGE(C1373:C1375),AVERAGE(C1374:C1376),AVERAGE(C1375:C1377),AVERAGE(C1376:C1378))</f>
        <v>49.425633333333337</v>
      </c>
      <c r="H1371" s="13">
        <f>MAX(AVERAGE(C1371:C1372),AVERAGE(C1372:C1373),AVERAGE(C1373:C1374),AVERAGE(C1374:C1375),AVERAGE(C1375:C1376),AVERAGE(C1376:C1377),AVERAGE(C1377:C1378))</f>
        <v>51.527900000000002</v>
      </c>
    </row>
    <row r="1372" spans="1:8" x14ac:dyDescent="0.35">
      <c r="A1372" s="14">
        <v>43757</v>
      </c>
      <c r="B1372" s="15">
        <v>15</v>
      </c>
      <c r="C1372" s="16">
        <v>14.7468</v>
      </c>
      <c r="D1372" s="14">
        <v>43757</v>
      </c>
      <c r="E1372" s="15">
        <v>15</v>
      </c>
    </row>
    <row r="1373" spans="1:8" x14ac:dyDescent="0.35">
      <c r="A1373" s="14">
        <v>43757</v>
      </c>
      <c r="B1373" s="15">
        <v>16</v>
      </c>
      <c r="C1373" s="16">
        <v>21.7852</v>
      </c>
      <c r="D1373" s="14">
        <v>43757</v>
      </c>
      <c r="E1373" s="15">
        <v>16</v>
      </c>
    </row>
    <row r="1374" spans="1:8" x14ac:dyDescent="0.35">
      <c r="A1374" s="14">
        <v>43757</v>
      </c>
      <c r="B1374" s="15">
        <v>17</v>
      </c>
      <c r="C1374" s="16">
        <v>27.4436</v>
      </c>
      <c r="D1374" s="14">
        <v>43757</v>
      </c>
      <c r="E1374" s="15">
        <v>17</v>
      </c>
    </row>
    <row r="1375" spans="1:8" x14ac:dyDescent="0.35">
      <c r="A1375" s="14">
        <v>43757</v>
      </c>
      <c r="B1375" s="15">
        <v>18</v>
      </c>
      <c r="C1375" s="16">
        <v>44.123399999999997</v>
      </c>
      <c r="D1375" s="14">
        <v>43757</v>
      </c>
      <c r="E1375" s="15">
        <v>18</v>
      </c>
    </row>
    <row r="1376" spans="1:8" x14ac:dyDescent="0.35">
      <c r="A1376" s="14">
        <v>43757</v>
      </c>
      <c r="B1376" s="15">
        <v>19</v>
      </c>
      <c r="C1376" s="16">
        <v>54.794499999999999</v>
      </c>
      <c r="D1376" s="14">
        <v>43757</v>
      </c>
      <c r="E1376" s="15">
        <v>19</v>
      </c>
    </row>
    <row r="1377" spans="1:8" x14ac:dyDescent="0.35">
      <c r="A1377" s="14">
        <v>43757</v>
      </c>
      <c r="B1377" s="15">
        <v>20</v>
      </c>
      <c r="C1377" s="16">
        <v>48.261299999999999</v>
      </c>
      <c r="D1377" s="14">
        <v>43757</v>
      </c>
      <c r="E1377" s="15">
        <v>20</v>
      </c>
      <c r="H1377" s="13"/>
    </row>
    <row r="1378" spans="1:8" x14ac:dyDescent="0.35">
      <c r="A1378" s="14">
        <v>43757</v>
      </c>
      <c r="B1378" s="15">
        <v>21</v>
      </c>
      <c r="C1378" s="16">
        <v>45.2211</v>
      </c>
      <c r="D1378" s="14">
        <v>43757</v>
      </c>
      <c r="E1378" s="15">
        <v>21</v>
      </c>
    </row>
    <row r="1379" spans="1:8" x14ac:dyDescent="0.35">
      <c r="A1379" s="14">
        <v>43758</v>
      </c>
      <c r="B1379" s="15">
        <v>14</v>
      </c>
      <c r="C1379" s="16">
        <v>16.162800000000001</v>
      </c>
      <c r="D1379" s="14">
        <v>43758</v>
      </c>
      <c r="E1379" s="15">
        <v>14</v>
      </c>
      <c r="F1379" s="13">
        <f>MAX(AVERAGE(C1379:C1382),AVERAGE(C1380:C1383),AVERAGE(C1381:C1384),AVERAGE(C1382:C1385),AVERAGE(C1383:C1386))</f>
        <v>56.848050000000001</v>
      </c>
      <c r="G1379" s="13">
        <f>MAX(AVERAGE(C1379:C1381),AVERAGE(C1380:C1382),AVERAGE(C1381:C1383),AVERAGE(C1382:C1384),AVERAGE(C1383:C1385),AVERAGE(C1384:C1386))</f>
        <v>59.130200000000002</v>
      </c>
      <c r="H1379" s="13">
        <f>MAX(AVERAGE(C1379:C1380),AVERAGE(C1380:C1381),AVERAGE(C1381:C1382),AVERAGE(C1382:C1383),AVERAGE(C1383:C1384),AVERAGE(C1384:C1385),AVERAGE(C1385:C1386))</f>
        <v>63.510649999999998</v>
      </c>
    </row>
    <row r="1380" spans="1:8" x14ac:dyDescent="0.35">
      <c r="A1380" s="14">
        <v>43758</v>
      </c>
      <c r="B1380" s="15">
        <v>15</v>
      </c>
      <c r="C1380" s="16">
        <v>22.022300000000001</v>
      </c>
      <c r="D1380" s="14">
        <v>43758</v>
      </c>
      <c r="E1380" s="15">
        <v>15</v>
      </c>
    </row>
    <row r="1381" spans="1:8" x14ac:dyDescent="0.35">
      <c r="A1381" s="14">
        <v>43758</v>
      </c>
      <c r="B1381" s="15">
        <v>16</v>
      </c>
      <c r="C1381" s="16">
        <v>31.098400000000002</v>
      </c>
      <c r="D1381" s="14">
        <v>43758</v>
      </c>
      <c r="E1381" s="15">
        <v>16</v>
      </c>
    </row>
    <row r="1382" spans="1:8" x14ac:dyDescent="0.35">
      <c r="A1382" s="14">
        <v>43758</v>
      </c>
      <c r="B1382" s="15">
        <v>17</v>
      </c>
      <c r="C1382" s="16">
        <v>34.625500000000002</v>
      </c>
      <c r="D1382" s="14">
        <v>43758</v>
      </c>
      <c r="E1382" s="15">
        <v>17</v>
      </c>
    </row>
    <row r="1383" spans="1:8" x14ac:dyDescent="0.35">
      <c r="A1383" s="14">
        <v>43758</v>
      </c>
      <c r="B1383" s="15">
        <v>18</v>
      </c>
      <c r="C1383" s="16">
        <v>50.001600000000003</v>
      </c>
      <c r="D1383" s="14">
        <v>43758</v>
      </c>
      <c r="E1383" s="15">
        <v>18</v>
      </c>
    </row>
    <row r="1384" spans="1:8" x14ac:dyDescent="0.35">
      <c r="A1384" s="14">
        <v>43758</v>
      </c>
      <c r="B1384" s="15">
        <v>19</v>
      </c>
      <c r="C1384" s="16">
        <v>68.607699999999994</v>
      </c>
      <c r="D1384" s="14">
        <v>43758</v>
      </c>
      <c r="E1384" s="15">
        <v>19</v>
      </c>
    </row>
    <row r="1385" spans="1:8" x14ac:dyDescent="0.35">
      <c r="A1385" s="14">
        <v>43758</v>
      </c>
      <c r="B1385" s="15">
        <v>20</v>
      </c>
      <c r="C1385" s="16">
        <v>58.413600000000002</v>
      </c>
      <c r="D1385" s="14">
        <v>43758</v>
      </c>
      <c r="E1385" s="15">
        <v>20</v>
      </c>
    </row>
    <row r="1386" spans="1:8" x14ac:dyDescent="0.35">
      <c r="A1386" s="14">
        <v>43758</v>
      </c>
      <c r="B1386" s="15">
        <v>21</v>
      </c>
      <c r="C1386" s="16">
        <v>50.369300000000003</v>
      </c>
      <c r="D1386" s="14">
        <v>43758</v>
      </c>
      <c r="E1386" s="15">
        <v>21</v>
      </c>
    </row>
    <row r="1387" spans="1:8" x14ac:dyDescent="0.35">
      <c r="A1387" s="14">
        <v>43759</v>
      </c>
      <c r="B1387" s="15">
        <v>14</v>
      </c>
      <c r="C1387" s="16">
        <v>43.976999999999997</v>
      </c>
      <c r="D1387" s="14">
        <v>43759</v>
      </c>
      <c r="E1387" s="15">
        <v>14</v>
      </c>
      <c r="F1387" s="13">
        <f>MAX(AVERAGE(C1387:C1390),AVERAGE(C1388:C1391),AVERAGE(C1389:C1392),AVERAGE(C1390:C1393),AVERAGE(C1391:C1394))</f>
        <v>97.802224999999993</v>
      </c>
      <c r="G1387" s="13">
        <f>MAX(AVERAGE(C1387:C1389),AVERAGE(C1388:C1390),AVERAGE(C1389:C1391),AVERAGE(C1390:C1392),AVERAGE(C1391:C1393),AVERAGE(C1392:C1394))</f>
        <v>111.55903333333333</v>
      </c>
      <c r="H1387" s="13">
        <f>MAX(AVERAGE(C1387:C1388),AVERAGE(C1388:C1389),AVERAGE(C1389:C1390),AVERAGE(C1390:C1391),AVERAGE(C1391:C1392),AVERAGE(C1392:C1393),AVERAGE(C1393:C1394))</f>
        <v>125.67725</v>
      </c>
    </row>
    <row r="1388" spans="1:8" x14ac:dyDescent="0.35">
      <c r="A1388" s="14">
        <v>43759</v>
      </c>
      <c r="B1388" s="15">
        <v>15</v>
      </c>
      <c r="C1388" s="16">
        <v>41.498800000000003</v>
      </c>
      <c r="D1388" s="14">
        <v>43759</v>
      </c>
      <c r="E1388" s="15">
        <v>15</v>
      </c>
    </row>
    <row r="1389" spans="1:8" x14ac:dyDescent="0.35">
      <c r="A1389" s="14">
        <v>43759</v>
      </c>
      <c r="B1389" s="15">
        <v>16</v>
      </c>
      <c r="C1389" s="16">
        <v>46.118099999999998</v>
      </c>
      <c r="D1389" s="14">
        <v>43759</v>
      </c>
      <c r="E1389" s="15">
        <v>16</v>
      </c>
    </row>
    <row r="1390" spans="1:8" x14ac:dyDescent="0.35">
      <c r="A1390" s="14">
        <v>43759</v>
      </c>
      <c r="B1390" s="15">
        <v>17</v>
      </c>
      <c r="C1390" s="16">
        <v>53.2759</v>
      </c>
      <c r="D1390" s="14">
        <v>43759</v>
      </c>
      <c r="E1390" s="15">
        <v>17</v>
      </c>
    </row>
    <row r="1391" spans="1:8" x14ac:dyDescent="0.35">
      <c r="A1391" s="14">
        <v>43759</v>
      </c>
      <c r="B1391" s="15">
        <v>18</v>
      </c>
      <c r="C1391" s="16">
        <v>83.322599999999994</v>
      </c>
      <c r="D1391" s="14">
        <v>43759</v>
      </c>
      <c r="E1391" s="15">
        <v>18</v>
      </c>
    </row>
    <row r="1392" spans="1:8" x14ac:dyDescent="0.35">
      <c r="A1392" s="14">
        <v>43759</v>
      </c>
      <c r="B1392" s="15">
        <v>19</v>
      </c>
      <c r="C1392" s="16">
        <v>150.8895</v>
      </c>
      <c r="D1392" s="14">
        <v>43759</v>
      </c>
      <c r="E1392" s="15">
        <v>19</v>
      </c>
    </row>
    <row r="1393" spans="1:8" x14ac:dyDescent="0.35">
      <c r="A1393" s="14">
        <v>43759</v>
      </c>
      <c r="B1393" s="15">
        <v>20</v>
      </c>
      <c r="C1393" s="16">
        <v>100.465</v>
      </c>
      <c r="D1393" s="14">
        <v>43759</v>
      </c>
      <c r="E1393" s="15">
        <v>20</v>
      </c>
      <c r="H1393" s="13"/>
    </row>
    <row r="1394" spans="1:8" x14ac:dyDescent="0.35">
      <c r="A1394" s="14">
        <v>43759</v>
      </c>
      <c r="B1394" s="15">
        <v>21</v>
      </c>
      <c r="C1394" s="16">
        <v>56.531799999999997</v>
      </c>
      <c r="D1394" s="14">
        <v>43759</v>
      </c>
      <c r="E1394" s="15">
        <v>21</v>
      </c>
    </row>
    <row r="1395" spans="1:8" x14ac:dyDescent="0.35">
      <c r="A1395" s="14">
        <v>43760</v>
      </c>
      <c r="B1395" s="15">
        <v>14</v>
      </c>
      <c r="C1395" s="16">
        <v>50.8705</v>
      </c>
      <c r="D1395" s="14">
        <v>43760</v>
      </c>
      <c r="E1395" s="15">
        <v>14</v>
      </c>
      <c r="F1395" s="13">
        <f>MAX(AVERAGE(C1395:C1398),AVERAGE(C1396:C1399),AVERAGE(C1397:C1400),AVERAGE(C1398:C1401),AVERAGE(C1399:C1402))</f>
        <v>154.43880000000001</v>
      </c>
      <c r="G1395" s="13">
        <f>MAX(AVERAGE(C1395:C1397),AVERAGE(C1396:C1398),AVERAGE(C1397:C1399),AVERAGE(C1398:C1400),AVERAGE(C1399:C1401),AVERAGE(C1400:C1402))</f>
        <v>180.83396666666667</v>
      </c>
      <c r="H1395" s="13">
        <f>MAX(AVERAGE(C1395:C1396),AVERAGE(C1396:C1397),AVERAGE(C1397:C1398),AVERAGE(C1398:C1399),AVERAGE(C1399:C1400),AVERAGE(C1400:C1401),AVERAGE(C1401:C1402))</f>
        <v>196.18465</v>
      </c>
    </row>
    <row r="1396" spans="1:8" x14ac:dyDescent="0.35">
      <c r="A1396" s="14">
        <v>43760</v>
      </c>
      <c r="B1396" s="15">
        <v>15</v>
      </c>
      <c r="C1396" s="16">
        <v>117.29470000000001</v>
      </c>
      <c r="D1396" s="14">
        <v>43760</v>
      </c>
      <c r="E1396" s="15">
        <v>15</v>
      </c>
    </row>
    <row r="1397" spans="1:8" x14ac:dyDescent="0.35">
      <c r="A1397" s="14">
        <v>43760</v>
      </c>
      <c r="B1397" s="15">
        <v>16</v>
      </c>
      <c r="C1397" s="16">
        <v>73.352999999999994</v>
      </c>
      <c r="D1397" s="14">
        <v>43760</v>
      </c>
      <c r="E1397" s="15">
        <v>16</v>
      </c>
    </row>
    <row r="1398" spans="1:8" x14ac:dyDescent="0.35">
      <c r="A1398" s="14">
        <v>43760</v>
      </c>
      <c r="B1398" s="15">
        <v>17</v>
      </c>
      <c r="C1398" s="16">
        <v>75.253299999999996</v>
      </c>
      <c r="D1398" s="14">
        <v>43760</v>
      </c>
      <c r="E1398" s="15">
        <v>17</v>
      </c>
    </row>
    <row r="1399" spans="1:8" x14ac:dyDescent="0.35">
      <c r="A1399" s="14">
        <v>43760</v>
      </c>
      <c r="B1399" s="15">
        <v>18</v>
      </c>
      <c r="C1399" s="16">
        <v>156.47290000000001</v>
      </c>
      <c r="D1399" s="14">
        <v>43760</v>
      </c>
      <c r="E1399" s="15">
        <v>18</v>
      </c>
    </row>
    <row r="1400" spans="1:8" x14ac:dyDescent="0.35">
      <c r="A1400" s="14">
        <v>43760</v>
      </c>
      <c r="B1400" s="15">
        <v>19</v>
      </c>
      <c r="C1400" s="16">
        <v>235.8964</v>
      </c>
      <c r="D1400" s="14">
        <v>43760</v>
      </c>
      <c r="E1400" s="15">
        <v>19</v>
      </c>
    </row>
    <row r="1401" spans="1:8" x14ac:dyDescent="0.35">
      <c r="A1401" s="14">
        <v>43760</v>
      </c>
      <c r="B1401" s="15">
        <v>20</v>
      </c>
      <c r="C1401" s="16">
        <v>150.1326</v>
      </c>
      <c r="D1401" s="14">
        <v>43760</v>
      </c>
      <c r="E1401" s="15">
        <v>20</v>
      </c>
    </row>
    <row r="1402" spans="1:8" x14ac:dyDescent="0.35">
      <c r="A1402" s="14">
        <v>43760</v>
      </c>
      <c r="B1402" s="15">
        <v>21</v>
      </c>
      <c r="C1402" s="16">
        <v>60.529400000000003</v>
      </c>
      <c r="D1402" s="14">
        <v>43760</v>
      </c>
      <c r="E1402" s="15">
        <v>21</v>
      </c>
    </row>
    <row r="1403" spans="1:8" x14ac:dyDescent="0.35">
      <c r="A1403" s="14">
        <v>43761</v>
      </c>
      <c r="B1403" s="15">
        <v>14</v>
      </c>
      <c r="C1403" s="16">
        <v>41.0867</v>
      </c>
      <c r="D1403" s="14">
        <v>43761</v>
      </c>
      <c r="E1403" s="15">
        <v>14</v>
      </c>
      <c r="F1403" s="13">
        <f>MAX(AVERAGE(C1403:C1406),AVERAGE(C1404:C1407),AVERAGE(C1405:C1408),AVERAGE(C1406:C1409),AVERAGE(C1407:C1410))</f>
        <v>95.560924999999997</v>
      </c>
      <c r="G1403" s="13">
        <f>MAX(AVERAGE(C1403:C1405),AVERAGE(C1404:C1406),AVERAGE(C1405:C1407),AVERAGE(C1406:C1408),AVERAGE(C1407:C1409),AVERAGE(C1408:C1410))</f>
        <v>110.12316666666668</v>
      </c>
      <c r="H1403" s="13">
        <f>MAX(AVERAGE(C1403:C1404),AVERAGE(C1404:C1405),AVERAGE(C1405:C1406),AVERAGE(C1406:C1407),AVERAGE(C1407:C1408),AVERAGE(C1408:C1409),AVERAGE(C1409:C1410))</f>
        <v>126.9051</v>
      </c>
    </row>
    <row r="1404" spans="1:8" x14ac:dyDescent="0.35">
      <c r="A1404" s="14">
        <v>43761</v>
      </c>
      <c r="B1404" s="15">
        <v>15</v>
      </c>
      <c r="C1404" s="16">
        <v>48.6785</v>
      </c>
      <c r="D1404" s="14">
        <v>43761</v>
      </c>
      <c r="E1404" s="15">
        <v>15</v>
      </c>
    </row>
    <row r="1405" spans="1:8" x14ac:dyDescent="0.35">
      <c r="A1405" s="14">
        <v>43761</v>
      </c>
      <c r="B1405" s="15">
        <v>16</v>
      </c>
      <c r="C1405" s="16">
        <v>47.668900000000001</v>
      </c>
      <c r="D1405" s="14">
        <v>43761</v>
      </c>
      <c r="E1405" s="15">
        <v>16</v>
      </c>
      <c r="H1405" s="13"/>
    </row>
    <row r="1406" spans="1:8" x14ac:dyDescent="0.35">
      <c r="A1406" s="14">
        <v>43761</v>
      </c>
      <c r="B1406" s="15">
        <v>17</v>
      </c>
      <c r="C1406" s="16">
        <v>51.874200000000002</v>
      </c>
      <c r="D1406" s="14">
        <v>43761</v>
      </c>
      <c r="E1406" s="15">
        <v>17</v>
      </c>
    </row>
    <row r="1407" spans="1:8" x14ac:dyDescent="0.35">
      <c r="A1407" s="14">
        <v>43761</v>
      </c>
      <c r="B1407" s="15">
        <v>18</v>
      </c>
      <c r="C1407" s="16">
        <v>76.559299999999993</v>
      </c>
      <c r="D1407" s="14">
        <v>43761</v>
      </c>
      <c r="E1407" s="15">
        <v>18</v>
      </c>
    </row>
    <row r="1408" spans="1:8" x14ac:dyDescent="0.35">
      <c r="A1408" s="14">
        <v>43761</v>
      </c>
      <c r="B1408" s="15">
        <v>19</v>
      </c>
      <c r="C1408" s="16">
        <v>163.24930000000001</v>
      </c>
      <c r="D1408" s="14">
        <v>43761</v>
      </c>
      <c r="E1408" s="15">
        <v>19</v>
      </c>
    </row>
    <row r="1409" spans="1:8" x14ac:dyDescent="0.35">
      <c r="A1409" s="14">
        <v>43761</v>
      </c>
      <c r="B1409" s="15">
        <v>20</v>
      </c>
      <c r="C1409" s="16">
        <v>90.560900000000004</v>
      </c>
      <c r="D1409" s="14">
        <v>43761</v>
      </c>
      <c r="E1409" s="15">
        <v>20</v>
      </c>
    </row>
    <row r="1410" spans="1:8" x14ac:dyDescent="0.35">
      <c r="A1410" s="14">
        <v>43761</v>
      </c>
      <c r="B1410" s="15">
        <v>21</v>
      </c>
      <c r="C1410" s="16">
        <v>50.168999999999997</v>
      </c>
      <c r="D1410" s="14">
        <v>43761</v>
      </c>
      <c r="E1410" s="15">
        <v>21</v>
      </c>
    </row>
    <row r="1411" spans="1:8" x14ac:dyDescent="0.35">
      <c r="A1411" s="14">
        <v>43762</v>
      </c>
      <c r="B1411" s="15">
        <v>14</v>
      </c>
      <c r="C1411" s="16">
        <v>46.526899999999998</v>
      </c>
      <c r="D1411" s="14">
        <v>43762</v>
      </c>
      <c r="E1411" s="15">
        <v>14</v>
      </c>
      <c r="F1411" s="13">
        <f>MAX(AVERAGE(C1411:C1414),AVERAGE(C1412:C1415),AVERAGE(C1413:C1416),AVERAGE(C1414:C1417),AVERAGE(C1415:C1418))</f>
        <v>123.215925</v>
      </c>
      <c r="G1411" s="13">
        <f>MAX(AVERAGE(C1411:C1413),AVERAGE(C1412:C1414),AVERAGE(C1413:C1415),AVERAGE(C1414:C1416),AVERAGE(C1415:C1417),AVERAGE(C1416:C1418))</f>
        <v>140.73223333333334</v>
      </c>
      <c r="H1411" s="13">
        <f>MAX(AVERAGE(C1411:C1412),AVERAGE(C1412:C1413),AVERAGE(C1413:C1414),AVERAGE(C1414:C1415),AVERAGE(C1415:C1416),AVERAGE(C1416:C1417),AVERAGE(C1417:C1418))</f>
        <v>158.14005</v>
      </c>
    </row>
    <row r="1412" spans="1:8" x14ac:dyDescent="0.35">
      <c r="A1412" s="14">
        <v>43762</v>
      </c>
      <c r="B1412" s="15">
        <v>15</v>
      </c>
      <c r="C1412" s="16">
        <v>59.894599999999997</v>
      </c>
      <c r="D1412" s="14">
        <v>43762</v>
      </c>
      <c r="E1412" s="15">
        <v>15</v>
      </c>
    </row>
    <row r="1413" spans="1:8" x14ac:dyDescent="0.35">
      <c r="A1413" s="14">
        <v>43762</v>
      </c>
      <c r="B1413" s="15">
        <v>16</v>
      </c>
      <c r="C1413" s="16">
        <v>67.934600000000003</v>
      </c>
      <c r="D1413" s="14">
        <v>43762</v>
      </c>
      <c r="E1413" s="15">
        <v>16</v>
      </c>
    </row>
    <row r="1414" spans="1:8" x14ac:dyDescent="0.35">
      <c r="A1414" s="14">
        <v>43762</v>
      </c>
      <c r="B1414" s="15">
        <v>17</v>
      </c>
      <c r="C1414" s="16">
        <v>70.667000000000002</v>
      </c>
      <c r="D1414" s="14">
        <v>43762</v>
      </c>
      <c r="E1414" s="15">
        <v>17</v>
      </c>
    </row>
    <row r="1415" spans="1:8" x14ac:dyDescent="0.35">
      <c r="A1415" s="14">
        <v>43762</v>
      </c>
      <c r="B1415" s="15">
        <v>18</v>
      </c>
      <c r="C1415" s="16">
        <v>117.33499999999999</v>
      </c>
      <c r="D1415" s="14">
        <v>43762</v>
      </c>
      <c r="E1415" s="15">
        <v>18</v>
      </c>
      <c r="H1415" s="13"/>
    </row>
    <row r="1416" spans="1:8" x14ac:dyDescent="0.35">
      <c r="A1416" s="14">
        <v>43762</v>
      </c>
      <c r="B1416" s="15">
        <v>19</v>
      </c>
      <c r="C1416" s="16">
        <v>198.9451</v>
      </c>
      <c r="D1416" s="14">
        <v>43762</v>
      </c>
      <c r="E1416" s="15">
        <v>19</v>
      </c>
    </row>
    <row r="1417" spans="1:8" x14ac:dyDescent="0.35">
      <c r="A1417" s="14">
        <v>43762</v>
      </c>
      <c r="B1417" s="15">
        <v>20</v>
      </c>
      <c r="C1417" s="16">
        <v>105.9166</v>
      </c>
      <c r="D1417" s="14">
        <v>43762</v>
      </c>
      <c r="E1417" s="15">
        <v>20</v>
      </c>
    </row>
    <row r="1418" spans="1:8" x14ac:dyDescent="0.35">
      <c r="A1418" s="14">
        <v>43762</v>
      </c>
      <c r="B1418" s="15">
        <v>21</v>
      </c>
      <c r="C1418" s="16">
        <v>60.073599999999999</v>
      </c>
      <c r="D1418" s="14">
        <v>43762</v>
      </c>
      <c r="E1418" s="15">
        <v>21</v>
      </c>
    </row>
    <row r="1419" spans="1:8" x14ac:dyDescent="0.35">
      <c r="A1419" s="14">
        <v>43763</v>
      </c>
      <c r="B1419" s="15">
        <v>14</v>
      </c>
      <c r="C1419" s="16">
        <v>45.882800000000003</v>
      </c>
      <c r="D1419" s="14">
        <v>43763</v>
      </c>
      <c r="E1419" s="15">
        <v>14</v>
      </c>
      <c r="F1419" s="13">
        <f>MAX(AVERAGE(C1419:C1422),AVERAGE(C1420:C1423),AVERAGE(C1421:C1424),AVERAGE(C1422:C1425),AVERAGE(C1423:C1426))</f>
        <v>98.951599999999999</v>
      </c>
      <c r="G1419" s="13">
        <f>MAX(AVERAGE(C1419:C1421),AVERAGE(C1420:C1422),AVERAGE(C1421:C1423),AVERAGE(C1422:C1424),AVERAGE(C1423:C1425),AVERAGE(C1424:C1426))</f>
        <v>109.9096</v>
      </c>
      <c r="H1419" s="13">
        <f>MAX(AVERAGE(C1419:C1420),AVERAGE(C1420:C1421),AVERAGE(C1421:C1422),AVERAGE(C1422:C1423),AVERAGE(C1423:C1424),AVERAGE(C1424:C1425),AVERAGE(C1425:C1426))</f>
        <v>127.85274999999999</v>
      </c>
    </row>
    <row r="1420" spans="1:8" x14ac:dyDescent="0.35">
      <c r="A1420" s="14">
        <v>43763</v>
      </c>
      <c r="B1420" s="15">
        <v>15</v>
      </c>
      <c r="C1420" s="16">
        <v>72.305700000000002</v>
      </c>
      <c r="D1420" s="14">
        <v>43763</v>
      </c>
      <c r="E1420" s="15">
        <v>15</v>
      </c>
    </row>
    <row r="1421" spans="1:8" x14ac:dyDescent="0.35">
      <c r="A1421" s="14">
        <v>43763</v>
      </c>
      <c r="B1421" s="15">
        <v>16</v>
      </c>
      <c r="C1421" s="16">
        <v>56.424599999999998</v>
      </c>
      <c r="D1421" s="14">
        <v>43763</v>
      </c>
      <c r="E1421" s="15">
        <v>16</v>
      </c>
    </row>
    <row r="1422" spans="1:8" x14ac:dyDescent="0.35">
      <c r="A1422" s="14">
        <v>43763</v>
      </c>
      <c r="B1422" s="15">
        <v>17</v>
      </c>
      <c r="C1422" s="16">
        <v>66.077600000000004</v>
      </c>
      <c r="D1422" s="14">
        <v>43763</v>
      </c>
      <c r="E1422" s="15">
        <v>17</v>
      </c>
    </row>
    <row r="1423" spans="1:8" x14ac:dyDescent="0.35">
      <c r="A1423" s="14">
        <v>43763</v>
      </c>
      <c r="B1423" s="15">
        <v>18</v>
      </c>
      <c r="C1423" s="16">
        <v>95.885499999999993</v>
      </c>
      <c r="D1423" s="14">
        <v>43763</v>
      </c>
      <c r="E1423" s="15">
        <v>18</v>
      </c>
    </row>
    <row r="1424" spans="1:8" x14ac:dyDescent="0.35">
      <c r="A1424" s="14">
        <v>43763</v>
      </c>
      <c r="B1424" s="15">
        <v>19</v>
      </c>
      <c r="C1424" s="16">
        <v>159.82</v>
      </c>
      <c r="D1424" s="14">
        <v>43763</v>
      </c>
      <c r="E1424" s="15">
        <v>19</v>
      </c>
    </row>
    <row r="1425" spans="1:8" x14ac:dyDescent="0.35">
      <c r="A1425" s="14">
        <v>43763</v>
      </c>
      <c r="B1425" s="15">
        <v>20</v>
      </c>
      <c r="C1425" s="16">
        <v>74.023300000000006</v>
      </c>
      <c r="D1425" s="14">
        <v>43763</v>
      </c>
      <c r="E1425" s="15">
        <v>20</v>
      </c>
      <c r="H1425" s="13"/>
    </row>
    <row r="1426" spans="1:8" x14ac:dyDescent="0.35">
      <c r="A1426" s="14">
        <v>43763</v>
      </c>
      <c r="B1426" s="15">
        <v>21</v>
      </c>
      <c r="C1426" s="16">
        <v>48.558799999999998</v>
      </c>
      <c r="D1426" s="14">
        <v>43763</v>
      </c>
      <c r="E1426" s="15">
        <v>21</v>
      </c>
    </row>
    <row r="1427" spans="1:8" x14ac:dyDescent="0.35">
      <c r="A1427" s="14">
        <v>43764</v>
      </c>
      <c r="B1427" s="15">
        <v>14</v>
      </c>
      <c r="C1427" s="16">
        <v>39.8446</v>
      </c>
      <c r="D1427" s="14">
        <v>43764</v>
      </c>
      <c r="E1427" s="15">
        <v>14</v>
      </c>
      <c r="F1427" s="13">
        <f>MAX(AVERAGE(C1427:C1430),AVERAGE(C1428:C1431),AVERAGE(C1429:C1432),AVERAGE(C1430:C1433),AVERAGE(C1431:C1434))</f>
        <v>57.025500000000001</v>
      </c>
      <c r="G1427" s="13">
        <f>MAX(AVERAGE(C1427:C1429),AVERAGE(C1428:C1430),AVERAGE(C1429:C1431),AVERAGE(C1430:C1432),AVERAGE(C1431:C1433),AVERAGE(C1432:C1434))</f>
        <v>60.945500000000003</v>
      </c>
      <c r="H1427" s="13">
        <f>MAX(AVERAGE(C1427:C1428),AVERAGE(C1428:C1429),AVERAGE(C1429:C1430),AVERAGE(C1430:C1431),AVERAGE(C1431:C1432),AVERAGE(C1432:C1433),AVERAGE(C1433:C1434))</f>
        <v>64.695899999999995</v>
      </c>
    </row>
    <row r="1428" spans="1:8" x14ac:dyDescent="0.35">
      <c r="A1428" s="14">
        <v>43764</v>
      </c>
      <c r="B1428" s="15">
        <v>15</v>
      </c>
      <c r="C1428" s="16">
        <v>38.918999999999997</v>
      </c>
      <c r="D1428" s="14">
        <v>43764</v>
      </c>
      <c r="E1428" s="15">
        <v>15</v>
      </c>
    </row>
    <row r="1429" spans="1:8" x14ac:dyDescent="0.35">
      <c r="A1429" s="14">
        <v>43764</v>
      </c>
      <c r="B1429" s="15">
        <v>16</v>
      </c>
      <c r="C1429" s="16">
        <v>40.137300000000003</v>
      </c>
      <c r="D1429" s="14">
        <v>43764</v>
      </c>
      <c r="E1429" s="15">
        <v>16</v>
      </c>
    </row>
    <row r="1430" spans="1:8" x14ac:dyDescent="0.35">
      <c r="A1430" s="14">
        <v>43764</v>
      </c>
      <c r="B1430" s="15">
        <v>17</v>
      </c>
      <c r="C1430" s="16">
        <v>44.93</v>
      </c>
      <c r="D1430" s="14">
        <v>43764</v>
      </c>
      <c r="E1430" s="15">
        <v>17</v>
      </c>
    </row>
    <row r="1431" spans="1:8" x14ac:dyDescent="0.35">
      <c r="A1431" s="14">
        <v>43764</v>
      </c>
      <c r="B1431" s="15">
        <v>18</v>
      </c>
      <c r="C1431" s="16">
        <v>54.542499999999997</v>
      </c>
      <c r="D1431" s="14">
        <v>43764</v>
      </c>
      <c r="E1431" s="15">
        <v>18</v>
      </c>
    </row>
    <row r="1432" spans="1:8" x14ac:dyDescent="0.35">
      <c r="A1432" s="14">
        <v>43764</v>
      </c>
      <c r="B1432" s="15">
        <v>19</v>
      </c>
      <c r="C1432" s="16">
        <v>74.849299999999999</v>
      </c>
      <c r="D1432" s="14">
        <v>43764</v>
      </c>
      <c r="E1432" s="15">
        <v>19</v>
      </c>
    </row>
    <row r="1433" spans="1:8" x14ac:dyDescent="0.35">
      <c r="A1433" s="14">
        <v>43764</v>
      </c>
      <c r="B1433" s="15">
        <v>20</v>
      </c>
      <c r="C1433" s="16">
        <v>53.444699999999997</v>
      </c>
      <c r="D1433" s="14">
        <v>43764</v>
      </c>
      <c r="E1433" s="15">
        <v>20</v>
      </c>
    </row>
    <row r="1434" spans="1:8" x14ac:dyDescent="0.35">
      <c r="A1434" s="14">
        <v>43764</v>
      </c>
      <c r="B1434" s="15">
        <v>21</v>
      </c>
      <c r="C1434" s="16">
        <v>45.265500000000003</v>
      </c>
      <c r="D1434" s="14">
        <v>43764</v>
      </c>
      <c r="E1434" s="15">
        <v>21</v>
      </c>
    </row>
    <row r="1435" spans="1:8" x14ac:dyDescent="0.35">
      <c r="A1435" s="14">
        <v>43765</v>
      </c>
      <c r="B1435" s="15">
        <v>14</v>
      </c>
      <c r="C1435" s="16">
        <v>14.4785</v>
      </c>
      <c r="D1435" s="14">
        <v>43765</v>
      </c>
      <c r="E1435" s="15">
        <v>14</v>
      </c>
      <c r="F1435" s="13">
        <f>MAX(AVERAGE(C1435:C1438),AVERAGE(C1436:C1439),AVERAGE(C1437:C1440),AVERAGE(C1438:C1441),AVERAGE(C1439:C1442))</f>
        <v>45.870224999999998</v>
      </c>
      <c r="G1435" s="13">
        <f>MAX(AVERAGE(C1435:C1437),AVERAGE(C1436:C1438),AVERAGE(C1437:C1439),AVERAGE(C1438:C1440),AVERAGE(C1439:C1441),AVERAGE(C1440:C1442))</f>
        <v>47.485099999999996</v>
      </c>
      <c r="H1435" s="13">
        <f>MAX(AVERAGE(C1435:C1436),AVERAGE(C1436:C1437),AVERAGE(C1437:C1438),AVERAGE(C1438:C1439),AVERAGE(C1439:C1440),AVERAGE(C1440:C1441),AVERAGE(C1441:C1442))</f>
        <v>49.884749999999997</v>
      </c>
    </row>
    <row r="1436" spans="1:8" x14ac:dyDescent="0.35">
      <c r="A1436" s="14">
        <v>43765</v>
      </c>
      <c r="B1436" s="15">
        <v>15</v>
      </c>
      <c r="C1436" s="16">
        <v>15.4001</v>
      </c>
      <c r="D1436" s="14">
        <v>43765</v>
      </c>
      <c r="E1436" s="15">
        <v>15</v>
      </c>
    </row>
    <row r="1437" spans="1:8" x14ac:dyDescent="0.35">
      <c r="A1437" s="14">
        <v>43765</v>
      </c>
      <c r="B1437" s="15">
        <v>16</v>
      </c>
      <c r="C1437" s="16">
        <v>24.252700000000001</v>
      </c>
      <c r="D1437" s="14">
        <v>43765</v>
      </c>
      <c r="E1437" s="15">
        <v>16</v>
      </c>
    </row>
    <row r="1438" spans="1:8" x14ac:dyDescent="0.35">
      <c r="A1438" s="14">
        <v>43765</v>
      </c>
      <c r="B1438" s="15">
        <v>17</v>
      </c>
      <c r="C1438" s="16">
        <v>30.727499999999999</v>
      </c>
      <c r="D1438" s="14">
        <v>43765</v>
      </c>
      <c r="E1438" s="15">
        <v>17</v>
      </c>
    </row>
    <row r="1439" spans="1:8" x14ac:dyDescent="0.35">
      <c r="A1439" s="14">
        <v>43765</v>
      </c>
      <c r="B1439" s="15">
        <v>18</v>
      </c>
      <c r="C1439" s="16">
        <v>41.025599999999997</v>
      </c>
      <c r="D1439" s="14">
        <v>43765</v>
      </c>
      <c r="E1439" s="15">
        <v>18</v>
      </c>
    </row>
    <row r="1440" spans="1:8" x14ac:dyDescent="0.35">
      <c r="A1440" s="14">
        <v>43765</v>
      </c>
      <c r="B1440" s="15">
        <v>19</v>
      </c>
      <c r="C1440" s="16">
        <v>55.452199999999998</v>
      </c>
      <c r="D1440" s="14">
        <v>43765</v>
      </c>
      <c r="E1440" s="15">
        <v>19</v>
      </c>
    </row>
    <row r="1441" spans="1:8" x14ac:dyDescent="0.35">
      <c r="A1441" s="14">
        <v>43765</v>
      </c>
      <c r="B1441" s="15">
        <v>20</v>
      </c>
      <c r="C1441" s="16">
        <v>44.317300000000003</v>
      </c>
      <c r="D1441" s="14">
        <v>43765</v>
      </c>
      <c r="E1441" s="15">
        <v>20</v>
      </c>
    </row>
    <row r="1442" spans="1:8" x14ac:dyDescent="0.35">
      <c r="A1442" s="14">
        <v>43765</v>
      </c>
      <c r="B1442" s="15">
        <v>21</v>
      </c>
      <c r="C1442" s="16">
        <v>42.6858</v>
      </c>
      <c r="D1442" s="14">
        <v>43765</v>
      </c>
      <c r="E1442" s="15">
        <v>21</v>
      </c>
    </row>
    <row r="1443" spans="1:8" x14ac:dyDescent="0.35">
      <c r="A1443" s="14">
        <v>43766</v>
      </c>
      <c r="B1443" s="15">
        <v>14</v>
      </c>
      <c r="C1443" s="16">
        <v>34.6723</v>
      </c>
      <c r="D1443" s="14">
        <v>43766</v>
      </c>
      <c r="E1443" s="15">
        <v>14</v>
      </c>
      <c r="F1443" s="13">
        <f>MAX(AVERAGE(C1443:C1446),AVERAGE(C1444:C1447),AVERAGE(C1445:C1448),AVERAGE(C1446:C1449),AVERAGE(C1447:C1450))</f>
        <v>59.122949999999989</v>
      </c>
      <c r="G1443" s="13">
        <f>MAX(AVERAGE(C1443:C1445),AVERAGE(C1444:C1446),AVERAGE(C1445:C1447),AVERAGE(C1446:C1448),AVERAGE(C1447:C1449),AVERAGE(C1448:C1450))</f>
        <v>62.863566666666657</v>
      </c>
      <c r="H1443" s="13">
        <f>MAX(AVERAGE(C1443:C1444),AVERAGE(C1444:C1445),AVERAGE(C1445:C1446),AVERAGE(C1446:C1447),AVERAGE(C1447:C1448),AVERAGE(C1448:C1449),AVERAGE(C1449:C1450))</f>
        <v>65.694249999999997</v>
      </c>
    </row>
    <row r="1444" spans="1:8" x14ac:dyDescent="0.35">
      <c r="A1444" s="14">
        <v>43766</v>
      </c>
      <c r="B1444" s="15">
        <v>15</v>
      </c>
      <c r="C1444" s="16">
        <v>40.899900000000002</v>
      </c>
      <c r="D1444" s="14">
        <v>43766</v>
      </c>
      <c r="E1444" s="15">
        <v>15</v>
      </c>
    </row>
    <row r="1445" spans="1:8" x14ac:dyDescent="0.35">
      <c r="A1445" s="14">
        <v>43766</v>
      </c>
      <c r="B1445" s="15">
        <v>16</v>
      </c>
      <c r="C1445" s="16">
        <v>44.249699999999997</v>
      </c>
      <c r="D1445" s="14">
        <v>43766</v>
      </c>
      <c r="E1445" s="15">
        <v>16</v>
      </c>
    </row>
    <row r="1446" spans="1:8" x14ac:dyDescent="0.35">
      <c r="A1446" s="14">
        <v>43766</v>
      </c>
      <c r="B1446" s="15">
        <v>17</v>
      </c>
      <c r="C1446" s="16">
        <v>43.808900000000001</v>
      </c>
      <c r="D1446" s="14">
        <v>43766</v>
      </c>
      <c r="E1446" s="15">
        <v>17</v>
      </c>
    </row>
    <row r="1447" spans="1:8" x14ac:dyDescent="0.35">
      <c r="A1447" s="14">
        <v>43766</v>
      </c>
      <c r="B1447" s="15">
        <v>18</v>
      </c>
      <c r="C1447" s="16">
        <v>57.202199999999998</v>
      </c>
      <c r="D1447" s="14">
        <v>43766</v>
      </c>
      <c r="E1447" s="15">
        <v>18</v>
      </c>
    </row>
    <row r="1448" spans="1:8" x14ac:dyDescent="0.35">
      <c r="A1448" s="14">
        <v>43766</v>
      </c>
      <c r="B1448" s="15">
        <v>19</v>
      </c>
      <c r="C1448" s="16">
        <v>74.120999999999995</v>
      </c>
      <c r="D1448" s="14">
        <v>43766</v>
      </c>
      <c r="E1448" s="15">
        <v>19</v>
      </c>
    </row>
    <row r="1449" spans="1:8" x14ac:dyDescent="0.35">
      <c r="A1449" s="14">
        <v>43766</v>
      </c>
      <c r="B1449" s="15">
        <v>20</v>
      </c>
      <c r="C1449" s="16">
        <v>57.267499999999998</v>
      </c>
      <c r="D1449" s="14">
        <v>43766</v>
      </c>
      <c r="E1449" s="15">
        <v>20</v>
      </c>
    </row>
    <row r="1450" spans="1:8" x14ac:dyDescent="0.35">
      <c r="A1450" s="14">
        <v>43766</v>
      </c>
      <c r="B1450" s="15">
        <v>21</v>
      </c>
      <c r="C1450" s="16">
        <v>47.9011</v>
      </c>
      <c r="D1450" s="14">
        <v>43766</v>
      </c>
      <c r="E1450" s="15">
        <v>21</v>
      </c>
    </row>
    <row r="1451" spans="1:8" x14ac:dyDescent="0.35">
      <c r="A1451" s="14">
        <v>43767</v>
      </c>
      <c r="B1451" s="15">
        <v>14</v>
      </c>
      <c r="C1451" s="16">
        <v>25.515599999999999</v>
      </c>
      <c r="D1451" s="14">
        <v>43767</v>
      </c>
      <c r="E1451" s="15">
        <v>14</v>
      </c>
      <c r="F1451" s="13">
        <f>MAX(AVERAGE(C1451:C1454),AVERAGE(C1452:C1455),AVERAGE(C1453:C1456),AVERAGE(C1454:C1457),AVERAGE(C1455:C1458))</f>
        <v>62.886949999999999</v>
      </c>
      <c r="G1451" s="13">
        <f>MAX(AVERAGE(C1451:C1453),AVERAGE(C1452:C1454),AVERAGE(C1453:C1455),AVERAGE(C1454:C1456),AVERAGE(C1455:C1457),AVERAGE(C1456:C1458))</f>
        <v>67.404466666666664</v>
      </c>
      <c r="H1451" s="13">
        <f>MAX(AVERAGE(C1451:C1452),AVERAGE(C1452:C1453),AVERAGE(C1453:C1454),AVERAGE(C1454:C1455),AVERAGE(C1455:C1456),AVERAGE(C1456:C1457),AVERAGE(C1457:C1458))</f>
        <v>71.034050000000008</v>
      </c>
    </row>
    <row r="1452" spans="1:8" x14ac:dyDescent="0.35">
      <c r="A1452" s="14">
        <v>43767</v>
      </c>
      <c r="B1452" s="15">
        <v>15</v>
      </c>
      <c r="C1452" s="16">
        <v>38.564599999999999</v>
      </c>
      <c r="D1452" s="14">
        <v>43767</v>
      </c>
      <c r="E1452" s="15">
        <v>15</v>
      </c>
    </row>
    <row r="1453" spans="1:8" x14ac:dyDescent="0.35">
      <c r="A1453" s="14">
        <v>43767</v>
      </c>
      <c r="B1453" s="15">
        <v>16</v>
      </c>
      <c r="C1453" s="16">
        <v>41.920099999999998</v>
      </c>
      <c r="D1453" s="14">
        <v>43767</v>
      </c>
      <c r="E1453" s="15">
        <v>16</v>
      </c>
      <c r="H1453" s="13"/>
    </row>
    <row r="1454" spans="1:8" x14ac:dyDescent="0.35">
      <c r="A1454" s="14">
        <v>43767</v>
      </c>
      <c r="B1454" s="15">
        <v>17</v>
      </c>
      <c r="C1454" s="16">
        <v>42.574300000000001</v>
      </c>
      <c r="D1454" s="14">
        <v>43767</v>
      </c>
      <c r="E1454" s="15">
        <v>17</v>
      </c>
    </row>
    <row r="1455" spans="1:8" x14ac:dyDescent="0.35">
      <c r="A1455" s="14">
        <v>43767</v>
      </c>
      <c r="B1455" s="15">
        <v>18</v>
      </c>
      <c r="C1455" s="16">
        <v>69.532600000000002</v>
      </c>
      <c r="D1455" s="14">
        <v>43767</v>
      </c>
      <c r="E1455" s="15">
        <v>18</v>
      </c>
    </row>
    <row r="1456" spans="1:8" x14ac:dyDescent="0.35">
      <c r="A1456" s="14">
        <v>43767</v>
      </c>
      <c r="B1456" s="15">
        <v>19</v>
      </c>
      <c r="C1456" s="16">
        <v>72.535499999999999</v>
      </c>
      <c r="D1456" s="14">
        <v>43767</v>
      </c>
      <c r="E1456" s="15">
        <v>19</v>
      </c>
    </row>
    <row r="1457" spans="1:8" x14ac:dyDescent="0.35">
      <c r="A1457" s="14">
        <v>43767</v>
      </c>
      <c r="B1457" s="15">
        <v>20</v>
      </c>
      <c r="C1457" s="16">
        <v>60.145299999999999</v>
      </c>
      <c r="D1457" s="14">
        <v>43767</v>
      </c>
      <c r="E1457" s="15">
        <v>20</v>
      </c>
    </row>
    <row r="1458" spans="1:8" x14ac:dyDescent="0.35">
      <c r="A1458" s="14">
        <v>43767</v>
      </c>
      <c r="B1458" s="15">
        <v>21</v>
      </c>
      <c r="C1458" s="16">
        <v>49.334400000000002</v>
      </c>
      <c r="D1458" s="14">
        <v>43767</v>
      </c>
      <c r="E1458" s="15">
        <v>21</v>
      </c>
    </row>
    <row r="1459" spans="1:8" x14ac:dyDescent="0.35">
      <c r="A1459" s="14">
        <v>43768</v>
      </c>
      <c r="B1459" s="15">
        <v>14</v>
      </c>
      <c r="C1459" s="16">
        <v>28.9892</v>
      </c>
      <c r="D1459" s="14">
        <v>43768</v>
      </c>
      <c r="E1459" s="15">
        <v>14</v>
      </c>
      <c r="F1459" s="13">
        <f>MAX(AVERAGE(C1459:C1462),AVERAGE(C1460:C1463),AVERAGE(C1461:C1464),AVERAGE(C1462:C1465),AVERAGE(C1463:C1466))</f>
        <v>63.847824999999993</v>
      </c>
      <c r="G1459" s="13">
        <f>MAX(AVERAGE(C1459:C1461),AVERAGE(C1460:C1462),AVERAGE(C1461:C1463),AVERAGE(C1462:C1464),AVERAGE(C1463:C1465),AVERAGE(C1464:C1466))</f>
        <v>66.574233333333325</v>
      </c>
      <c r="H1459" s="13">
        <f>MAX(AVERAGE(C1459:C1460),AVERAGE(C1460:C1461),AVERAGE(C1461:C1462),AVERAGE(C1462:C1463),AVERAGE(C1463:C1464),AVERAGE(C1464:C1465),AVERAGE(C1465:C1466))</f>
        <v>68.568749999999994</v>
      </c>
    </row>
    <row r="1460" spans="1:8" x14ac:dyDescent="0.35">
      <c r="A1460" s="14">
        <v>43768</v>
      </c>
      <c r="B1460" s="15">
        <v>15</v>
      </c>
      <c r="C1460" s="16">
        <v>42.149700000000003</v>
      </c>
      <c r="D1460" s="14">
        <v>43768</v>
      </c>
      <c r="E1460" s="15">
        <v>15</v>
      </c>
    </row>
    <row r="1461" spans="1:8" x14ac:dyDescent="0.35">
      <c r="A1461" s="14">
        <v>43768</v>
      </c>
      <c r="B1461" s="15">
        <v>16</v>
      </c>
      <c r="C1461" s="16">
        <v>36.596899999999998</v>
      </c>
      <c r="D1461" s="14">
        <v>43768</v>
      </c>
      <c r="E1461" s="15">
        <v>16</v>
      </c>
    </row>
    <row r="1462" spans="1:8" x14ac:dyDescent="0.35">
      <c r="A1462" s="14">
        <v>43768</v>
      </c>
      <c r="B1462" s="15">
        <v>17</v>
      </c>
      <c r="C1462" s="16">
        <v>42.512799999999999</v>
      </c>
      <c r="D1462" s="14">
        <v>43768</v>
      </c>
      <c r="E1462" s="15">
        <v>17</v>
      </c>
    </row>
    <row r="1463" spans="1:8" x14ac:dyDescent="0.35">
      <c r="A1463" s="14">
        <v>43768</v>
      </c>
      <c r="B1463" s="15">
        <v>18</v>
      </c>
      <c r="C1463" s="16">
        <v>63.374600000000001</v>
      </c>
      <c r="D1463" s="14">
        <v>43768</v>
      </c>
      <c r="E1463" s="15">
        <v>18</v>
      </c>
      <c r="H1463" s="13"/>
    </row>
    <row r="1464" spans="1:8" x14ac:dyDescent="0.35">
      <c r="A1464" s="14">
        <v>43768</v>
      </c>
      <c r="B1464" s="15">
        <v>19</v>
      </c>
      <c r="C1464" s="16">
        <v>73.762900000000002</v>
      </c>
      <c r="D1464" s="14">
        <v>43768</v>
      </c>
      <c r="E1464" s="15">
        <v>19</v>
      </c>
    </row>
    <row r="1465" spans="1:8" x14ac:dyDescent="0.35">
      <c r="A1465" s="14">
        <v>43768</v>
      </c>
      <c r="B1465" s="15">
        <v>20</v>
      </c>
      <c r="C1465" s="16">
        <v>62.5852</v>
      </c>
      <c r="D1465" s="14">
        <v>43768</v>
      </c>
      <c r="E1465" s="15">
        <v>20</v>
      </c>
    </row>
    <row r="1466" spans="1:8" x14ac:dyDescent="0.35">
      <c r="A1466" s="14">
        <v>43768</v>
      </c>
      <c r="B1466" s="15">
        <v>21</v>
      </c>
      <c r="C1466" s="16">
        <v>55.668599999999998</v>
      </c>
      <c r="D1466" s="14">
        <v>43768</v>
      </c>
      <c r="E1466" s="15">
        <v>21</v>
      </c>
    </row>
    <row r="1467" spans="1:8" x14ac:dyDescent="0.35">
      <c r="A1467" s="14">
        <v>43769</v>
      </c>
      <c r="B1467" s="15">
        <v>14</v>
      </c>
      <c r="C1467" s="16">
        <v>35.7181</v>
      </c>
      <c r="D1467" s="14">
        <v>43769</v>
      </c>
      <c r="E1467" s="15">
        <v>14</v>
      </c>
      <c r="F1467" s="13">
        <f>MAX(AVERAGE(C1467:C1470),AVERAGE(C1468:C1471),AVERAGE(C1469:C1472),AVERAGE(C1470:C1473),AVERAGE(C1471:C1474))</f>
        <v>63.798974999999999</v>
      </c>
      <c r="G1467" s="13">
        <f>MAX(AVERAGE(C1467:C1469),AVERAGE(C1468:C1470),AVERAGE(C1469:C1471),AVERAGE(C1470:C1472),AVERAGE(C1471:C1473),AVERAGE(C1472:C1474))</f>
        <v>67.64906666666667</v>
      </c>
      <c r="H1467" s="13">
        <f>MAX(AVERAGE(C1467:C1468),AVERAGE(C1468:C1469),AVERAGE(C1469:C1470),AVERAGE(C1470:C1471),AVERAGE(C1471:C1472),AVERAGE(C1472:C1473),AVERAGE(C1473:C1474))</f>
        <v>71.140950000000004</v>
      </c>
    </row>
    <row r="1468" spans="1:8" x14ac:dyDescent="0.35">
      <c r="A1468" s="14">
        <v>43769</v>
      </c>
      <c r="B1468" s="15">
        <v>15</v>
      </c>
      <c r="C1468" s="16">
        <v>37.319000000000003</v>
      </c>
      <c r="D1468" s="14">
        <v>43769</v>
      </c>
      <c r="E1468" s="15">
        <v>15</v>
      </c>
    </row>
    <row r="1469" spans="1:8" x14ac:dyDescent="0.35">
      <c r="A1469" s="14">
        <v>43769</v>
      </c>
      <c r="B1469" s="15">
        <v>16</v>
      </c>
      <c r="C1469" s="16">
        <v>41.878100000000003</v>
      </c>
      <c r="D1469" s="14">
        <v>43769</v>
      </c>
      <c r="E1469" s="15">
        <v>16</v>
      </c>
    </row>
    <row r="1470" spans="1:8" x14ac:dyDescent="0.35">
      <c r="A1470" s="14">
        <v>43769</v>
      </c>
      <c r="B1470" s="15">
        <v>17</v>
      </c>
      <c r="C1470" s="16">
        <v>44.9497</v>
      </c>
      <c r="D1470" s="14">
        <v>43769</v>
      </c>
      <c r="E1470" s="15">
        <v>17</v>
      </c>
    </row>
    <row r="1471" spans="1:8" x14ac:dyDescent="0.35">
      <c r="A1471" s="14">
        <v>43769</v>
      </c>
      <c r="B1471" s="15">
        <v>18</v>
      </c>
      <c r="C1471" s="16">
        <v>60.665300000000002</v>
      </c>
      <c r="D1471" s="14">
        <v>43769</v>
      </c>
      <c r="E1471" s="15">
        <v>18</v>
      </c>
    </row>
    <row r="1472" spans="1:8" x14ac:dyDescent="0.35">
      <c r="A1472" s="14">
        <v>43769</v>
      </c>
      <c r="B1472" s="15">
        <v>19</v>
      </c>
      <c r="C1472" s="16">
        <v>78.829400000000007</v>
      </c>
      <c r="D1472" s="14">
        <v>43769</v>
      </c>
      <c r="E1472" s="15">
        <v>19</v>
      </c>
    </row>
    <row r="1473" spans="1:8" x14ac:dyDescent="0.35">
      <c r="A1473" s="14">
        <v>43769</v>
      </c>
      <c r="B1473" s="15">
        <v>20</v>
      </c>
      <c r="C1473" s="16">
        <v>63.452500000000001</v>
      </c>
      <c r="D1473" s="14">
        <v>43769</v>
      </c>
      <c r="E1473" s="15">
        <v>20</v>
      </c>
      <c r="H1473" s="13"/>
    </row>
    <row r="1474" spans="1:8" x14ac:dyDescent="0.35">
      <c r="A1474" s="14">
        <v>43769</v>
      </c>
      <c r="B1474" s="15">
        <v>21</v>
      </c>
      <c r="C1474" s="16">
        <v>52.248699999999999</v>
      </c>
      <c r="D1474" s="14">
        <v>43769</v>
      </c>
      <c r="E1474" s="15">
        <v>21</v>
      </c>
    </row>
    <row r="1475" spans="1:8" x14ac:dyDescent="0.35">
      <c r="D1475" s="2"/>
      <c r="E1475" s="17"/>
      <c r="H1475" s="13"/>
    </row>
    <row r="1485" spans="1:8" x14ac:dyDescent="0.35">
      <c r="H1485" s="13"/>
    </row>
    <row r="1495" spans="8:8" x14ac:dyDescent="0.35">
      <c r="H1495" s="13"/>
    </row>
    <row r="1505" spans="8:8" x14ac:dyDescent="0.35">
      <c r="H1505" s="1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3"/>
  <sheetViews>
    <sheetView workbookViewId="0">
      <pane xSplit="1" topLeftCell="B1" activePane="topRight" state="frozen"/>
      <selection pane="topRight" activeCell="G3" sqref="G3:H28"/>
    </sheetView>
  </sheetViews>
  <sheetFormatPr defaultColWidth="9.1796875" defaultRowHeight="14.5" x14ac:dyDescent="0.35"/>
  <cols>
    <col min="1" max="1" width="10.7265625" style="6" bestFit="1" customWidth="1"/>
    <col min="2" max="2" width="15.26953125" style="6" customWidth="1"/>
    <col min="3" max="5" width="51.1796875" style="4" customWidth="1"/>
    <col min="6" max="6" width="51.1796875" style="6" customWidth="1"/>
    <col min="7" max="7" width="51.1796875" style="4" customWidth="1"/>
    <col min="8" max="8" width="15.1796875" style="4" bestFit="1" customWidth="1"/>
    <col min="9" max="16384" width="9.1796875" style="4"/>
  </cols>
  <sheetData>
    <row r="1" spans="1:12" x14ac:dyDescent="0.35">
      <c r="A1" s="6">
        <v>2019</v>
      </c>
      <c r="B1" s="5" t="s">
        <v>23</v>
      </c>
      <c r="C1" s="5" t="s">
        <v>9</v>
      </c>
      <c r="D1" s="5" t="s">
        <v>26</v>
      </c>
      <c r="E1" s="5" t="s">
        <v>10</v>
      </c>
      <c r="F1" s="5" t="s">
        <v>13</v>
      </c>
      <c r="G1" s="5" t="s">
        <v>12</v>
      </c>
      <c r="H1" s="5" t="s">
        <v>7</v>
      </c>
      <c r="I1" s="5"/>
      <c r="J1" s="5"/>
      <c r="K1" s="5"/>
      <c r="L1" s="5"/>
    </row>
    <row r="2" spans="1:12" s="6" customFormat="1" x14ac:dyDescent="0.35">
      <c r="A2" s="19" t="s">
        <v>46</v>
      </c>
      <c r="B2" s="19" t="s">
        <v>46</v>
      </c>
      <c r="C2" s="19" t="s">
        <v>46</v>
      </c>
      <c r="D2" s="19" t="s">
        <v>46</v>
      </c>
      <c r="E2" s="19" t="s">
        <v>46</v>
      </c>
      <c r="F2" s="19" t="s">
        <v>46</v>
      </c>
      <c r="G2" s="19" t="s">
        <v>46</v>
      </c>
      <c r="H2" s="19" t="s">
        <v>46</v>
      </c>
    </row>
    <row r="3" spans="1:12" s="6" customFormat="1" x14ac:dyDescent="0.35">
      <c r="A3" s="19"/>
      <c r="B3" s="12"/>
      <c r="C3" s="12"/>
      <c r="D3" s="12"/>
      <c r="E3" s="12"/>
      <c r="G3" s="27"/>
      <c r="H3" s="12"/>
    </row>
    <row r="4" spans="1:12" s="6" customFormat="1" x14ac:dyDescent="0.35">
      <c r="A4" s="19"/>
      <c r="B4" s="12"/>
      <c r="C4" s="12"/>
      <c r="D4" s="12"/>
      <c r="E4" s="12"/>
      <c r="G4" s="27"/>
      <c r="H4" s="12"/>
    </row>
    <row r="5" spans="1:12" s="6" customFormat="1" x14ac:dyDescent="0.35">
      <c r="A5" s="19"/>
      <c r="B5" s="12"/>
      <c r="C5" s="12"/>
      <c r="D5" s="12"/>
      <c r="E5" s="12"/>
      <c r="G5" s="27"/>
      <c r="H5" s="12"/>
    </row>
    <row r="6" spans="1:12" s="6" customFormat="1" x14ac:dyDescent="0.35">
      <c r="A6" s="19"/>
      <c r="B6" s="12"/>
      <c r="C6" s="12"/>
      <c r="D6" s="12"/>
      <c r="E6" s="12"/>
      <c r="G6" s="27"/>
      <c r="H6" s="12"/>
    </row>
    <row r="7" spans="1:12" s="6" customFormat="1" x14ac:dyDescent="0.35">
      <c r="A7" s="19"/>
      <c r="B7" s="12"/>
      <c r="C7" s="12"/>
      <c r="D7" s="12"/>
      <c r="E7" s="12"/>
      <c r="G7" s="27"/>
      <c r="H7" s="12"/>
    </row>
    <row r="8" spans="1:12" s="6" customFormat="1" x14ac:dyDescent="0.35">
      <c r="A8" s="19"/>
      <c r="B8" s="12"/>
      <c r="C8" s="12"/>
      <c r="D8" s="12"/>
      <c r="E8" s="12"/>
      <c r="G8" s="27"/>
      <c r="H8" s="12"/>
    </row>
    <row r="9" spans="1:12" s="6" customFormat="1" x14ac:dyDescent="0.35">
      <c r="A9" s="19"/>
      <c r="B9" s="12"/>
      <c r="C9" s="12"/>
      <c r="D9" s="12"/>
      <c r="E9" s="12"/>
      <c r="G9" s="27"/>
      <c r="H9" s="12"/>
    </row>
    <row r="10" spans="1:12" s="6" customFormat="1" x14ac:dyDescent="0.35">
      <c r="A10" s="19"/>
      <c r="B10" s="12"/>
      <c r="C10" s="12"/>
      <c r="D10" s="12"/>
      <c r="E10" s="12"/>
      <c r="G10" s="27"/>
      <c r="H10" s="12"/>
    </row>
    <row r="11" spans="1:12" s="6" customFormat="1" x14ac:dyDescent="0.35">
      <c r="A11" s="19"/>
      <c r="B11" s="12"/>
      <c r="C11" s="12"/>
      <c r="D11" s="12"/>
      <c r="E11" s="12"/>
      <c r="G11" s="27"/>
      <c r="H11" s="12"/>
    </row>
    <row r="12" spans="1:12" s="6" customFormat="1" x14ac:dyDescent="0.35">
      <c r="A12" s="19"/>
      <c r="B12" s="12"/>
      <c r="C12" s="12"/>
      <c r="D12" s="12"/>
      <c r="E12" s="12"/>
      <c r="G12" s="27"/>
      <c r="H12" s="12"/>
    </row>
    <row r="13" spans="1:12" s="6" customFormat="1" x14ac:dyDescent="0.35">
      <c r="A13" s="19"/>
      <c r="B13" s="12"/>
      <c r="C13" s="12"/>
      <c r="D13" s="12"/>
      <c r="E13" s="12"/>
      <c r="G13" s="27"/>
      <c r="H13" s="12"/>
    </row>
    <row r="14" spans="1:12" s="6" customFormat="1" x14ac:dyDescent="0.35">
      <c r="A14" s="19"/>
      <c r="B14" s="12"/>
      <c r="C14" s="12"/>
      <c r="D14" s="12"/>
      <c r="E14" s="12"/>
      <c r="G14" s="27"/>
      <c r="H14" s="12"/>
    </row>
    <row r="15" spans="1:12" s="6" customFormat="1" x14ac:dyDescent="0.35">
      <c r="A15" s="19"/>
      <c r="B15" s="12"/>
      <c r="C15" s="12"/>
      <c r="D15" s="12"/>
      <c r="E15" s="12"/>
      <c r="G15" s="27"/>
      <c r="H15" s="12"/>
    </row>
    <row r="16" spans="1:12" s="6" customFormat="1" x14ac:dyDescent="0.35">
      <c r="A16" s="19"/>
      <c r="B16" s="12"/>
      <c r="C16" s="12"/>
      <c r="D16" s="12"/>
      <c r="E16" s="12"/>
      <c r="G16" s="27"/>
      <c r="H16" s="12"/>
    </row>
    <row r="17" spans="1:8" s="6" customFormat="1" x14ac:dyDescent="0.35">
      <c r="A17" s="19"/>
      <c r="B17" s="12"/>
      <c r="C17" s="12"/>
      <c r="D17" s="12"/>
      <c r="E17" s="12"/>
      <c r="G17" s="27"/>
      <c r="H17" s="12"/>
    </row>
    <row r="18" spans="1:8" s="6" customFormat="1" x14ac:dyDescent="0.35">
      <c r="A18" s="19"/>
      <c r="B18" s="12"/>
      <c r="C18" s="12"/>
      <c r="D18" s="12"/>
      <c r="E18" s="12"/>
      <c r="G18" s="27"/>
      <c r="H18" s="12"/>
    </row>
    <row r="19" spans="1:8" s="6" customFormat="1" x14ac:dyDescent="0.35">
      <c r="A19" s="19"/>
      <c r="B19" s="12"/>
      <c r="C19" s="12"/>
      <c r="D19" s="12"/>
      <c r="E19" s="12"/>
      <c r="G19" s="27"/>
      <c r="H19" s="12"/>
    </row>
    <row r="20" spans="1:8" s="6" customFormat="1" x14ac:dyDescent="0.35">
      <c r="A20" s="19"/>
      <c r="B20" s="12"/>
      <c r="C20" s="12"/>
      <c r="D20" s="12"/>
      <c r="E20" s="12"/>
      <c r="G20" s="27"/>
      <c r="H20" s="12"/>
    </row>
    <row r="21" spans="1:8" s="6" customFormat="1" x14ac:dyDescent="0.35">
      <c r="A21" s="19"/>
      <c r="B21" s="12"/>
      <c r="C21" s="12"/>
      <c r="D21" s="12"/>
      <c r="E21" s="12"/>
      <c r="G21" s="27"/>
      <c r="H21" s="12"/>
    </row>
    <row r="22" spans="1:8" s="6" customFormat="1" x14ac:dyDescent="0.35">
      <c r="A22" s="19"/>
      <c r="B22" s="12"/>
      <c r="C22" s="12"/>
      <c r="D22" s="12"/>
      <c r="E22" s="12"/>
      <c r="G22" s="27"/>
      <c r="H22" s="12"/>
    </row>
    <row r="23" spans="1:8" s="6" customFormat="1" x14ac:dyDescent="0.35">
      <c r="A23" s="19"/>
      <c r="B23" s="12"/>
      <c r="C23" s="12"/>
      <c r="D23" s="12"/>
      <c r="E23" s="12"/>
      <c r="G23" s="27"/>
      <c r="H23" s="12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D53858-0B00-4EE8-88EF-F24FE668DB1C}">
  <dimension ref="A1:J29"/>
  <sheetViews>
    <sheetView workbookViewId="0">
      <selection activeCell="A2" sqref="A2:A6"/>
    </sheetView>
  </sheetViews>
  <sheetFormatPr defaultColWidth="9.1796875" defaultRowHeight="14.5" x14ac:dyDescent="0.35"/>
  <cols>
    <col min="1" max="1" width="10.7265625" style="6" bestFit="1" customWidth="1"/>
    <col min="2" max="2" width="15.26953125" style="6" customWidth="1"/>
    <col min="3" max="5" width="51.1796875" style="6" customWidth="1"/>
    <col min="6" max="6" width="15.1796875" style="6" bestFit="1" customWidth="1"/>
    <col min="7" max="16384" width="9.1796875" style="6"/>
  </cols>
  <sheetData>
    <row r="1" spans="1:10" x14ac:dyDescent="0.35">
      <c r="A1" s="6">
        <v>2019</v>
      </c>
      <c r="B1" s="5" t="s">
        <v>23</v>
      </c>
      <c r="C1" s="5" t="s">
        <v>26</v>
      </c>
      <c r="D1" s="5" t="s">
        <v>13</v>
      </c>
      <c r="E1" s="5" t="s">
        <v>12</v>
      </c>
      <c r="F1" s="5" t="s">
        <v>7</v>
      </c>
      <c r="G1" s="5"/>
      <c r="H1" s="5"/>
      <c r="I1" s="5"/>
      <c r="J1" s="5"/>
    </row>
    <row r="2" spans="1:10" x14ac:dyDescent="0.35">
      <c r="A2" s="46">
        <v>43628</v>
      </c>
      <c r="B2" s="12">
        <v>95</v>
      </c>
      <c r="C2" s="12">
        <f>VLOOKUP(A2,'CBP Heat Rate 1-9'!A2:H1531,8,FALSE)</f>
        <v>121.92965000000001</v>
      </c>
      <c r="D2" s="6">
        <v>2</v>
      </c>
      <c r="E2" s="24">
        <v>2.31</v>
      </c>
      <c r="F2" s="12">
        <f>(C2-B2)*D2*E2</f>
        <v>124.41498300000005</v>
      </c>
    </row>
    <row r="3" spans="1:10" x14ac:dyDescent="0.35">
      <c r="A3" s="46">
        <v>43713</v>
      </c>
      <c r="B3" s="12">
        <v>95</v>
      </c>
      <c r="C3" s="12">
        <f>VLOOKUP(A3,'CBP Heat Rate 1-9'!A3:H1532,7,FALSE)</f>
        <v>172.19116666666665</v>
      </c>
      <c r="D3" s="6">
        <v>3</v>
      </c>
      <c r="E3" s="24">
        <v>2.37</v>
      </c>
      <c r="F3" s="12">
        <f t="shared" ref="F3:F4" si="0">(C3-B3)*D3*E3</f>
        <v>548.82919499999991</v>
      </c>
    </row>
    <row r="4" spans="1:10" x14ac:dyDescent="0.35">
      <c r="A4" s="46">
        <v>43731</v>
      </c>
      <c r="B4" s="12">
        <v>95</v>
      </c>
      <c r="C4" s="12">
        <f>VLOOKUP(A4,'CBP Heat Rate 1-9'!A4:H1533,7,FALSE)</f>
        <v>123.47266666666667</v>
      </c>
      <c r="D4" s="6">
        <v>3</v>
      </c>
      <c r="E4" s="24">
        <v>2.37</v>
      </c>
      <c r="F4" s="12">
        <f t="shared" si="0"/>
        <v>202.44066000000004</v>
      </c>
    </row>
    <row r="5" spans="1:10" x14ac:dyDescent="0.35">
      <c r="A5" s="46">
        <v>43762</v>
      </c>
      <c r="B5" s="12">
        <v>96</v>
      </c>
      <c r="C5" s="12">
        <f>VLOOKUP(A5,'CBP Heat Rate 1-9'!A5:H1534,7,FALSE)</f>
        <v>140.73223333333334</v>
      </c>
      <c r="D5" s="6">
        <v>3</v>
      </c>
      <c r="E5" s="24">
        <v>2.2999999999999998</v>
      </c>
      <c r="F5" s="12">
        <f t="shared" ref="F5:F6" si="1">(C5-B5)*D5*E5</f>
        <v>308.65241000000003</v>
      </c>
    </row>
    <row r="6" spans="1:10" x14ac:dyDescent="0.35">
      <c r="A6" s="46">
        <v>43763</v>
      </c>
      <c r="B6" s="12">
        <v>97</v>
      </c>
      <c r="C6" s="12">
        <f>VLOOKUP(A6,'CBP Heat Rate 1-9'!A6:H1535,8,FALSE)</f>
        <v>127.85274999999999</v>
      </c>
      <c r="D6" s="6">
        <v>2</v>
      </c>
      <c r="E6" s="24">
        <v>2.2999999999999998</v>
      </c>
      <c r="F6" s="12">
        <f t="shared" si="1"/>
        <v>141.92264999999992</v>
      </c>
    </row>
    <row r="7" spans="1:10" x14ac:dyDescent="0.35">
      <c r="A7" s="19"/>
      <c r="B7" s="12"/>
      <c r="C7" s="12"/>
      <c r="E7" s="27"/>
      <c r="F7" s="12"/>
    </row>
    <row r="8" spans="1:10" x14ac:dyDescent="0.35">
      <c r="A8" s="19"/>
      <c r="B8" s="12"/>
      <c r="C8" s="12"/>
      <c r="E8" s="27"/>
      <c r="F8" s="12"/>
    </row>
    <row r="9" spans="1:10" x14ac:dyDescent="0.35">
      <c r="A9" s="19"/>
      <c r="B9" s="12"/>
      <c r="C9" s="12"/>
      <c r="E9" s="27"/>
      <c r="F9" s="12"/>
    </row>
    <row r="10" spans="1:10" x14ac:dyDescent="0.35">
      <c r="A10" s="19"/>
      <c r="B10" s="12"/>
      <c r="C10" s="12"/>
      <c r="E10" s="27"/>
      <c r="F10" s="12"/>
    </row>
    <row r="11" spans="1:10" x14ac:dyDescent="0.35">
      <c r="A11" s="19"/>
      <c r="B11" s="12"/>
      <c r="C11" s="12"/>
      <c r="E11" s="27"/>
      <c r="F11" s="12"/>
    </row>
    <row r="12" spans="1:10" x14ac:dyDescent="0.35">
      <c r="A12" s="19"/>
      <c r="B12" s="12"/>
      <c r="C12" s="12"/>
      <c r="E12" s="27"/>
      <c r="F12" s="12"/>
    </row>
    <row r="13" spans="1:10" x14ac:dyDescent="0.35">
      <c r="A13" s="19"/>
      <c r="B13" s="12"/>
      <c r="C13" s="12"/>
      <c r="E13" s="27"/>
      <c r="F13" s="12"/>
    </row>
    <row r="14" spans="1:10" x14ac:dyDescent="0.35">
      <c r="A14" s="19"/>
      <c r="B14" s="12"/>
      <c r="C14" s="12"/>
      <c r="E14" s="27"/>
      <c r="F14" s="12"/>
    </row>
    <row r="15" spans="1:10" x14ac:dyDescent="0.35">
      <c r="A15" s="19"/>
      <c r="B15" s="12"/>
      <c r="C15" s="12"/>
      <c r="E15" s="27"/>
      <c r="F15" s="12"/>
    </row>
    <row r="16" spans="1:10" x14ac:dyDescent="0.35">
      <c r="A16" s="19"/>
      <c r="B16" s="12"/>
      <c r="C16" s="12"/>
      <c r="E16" s="27"/>
      <c r="F16" s="12"/>
    </row>
    <row r="17" spans="1:6" x14ac:dyDescent="0.35">
      <c r="A17" s="19"/>
      <c r="B17" s="12"/>
      <c r="C17" s="12"/>
      <c r="E17" s="27"/>
      <c r="F17" s="12"/>
    </row>
    <row r="18" spans="1:6" x14ac:dyDescent="0.35">
      <c r="A18" s="19"/>
      <c r="B18" s="12"/>
      <c r="C18" s="12"/>
      <c r="E18" s="27"/>
      <c r="F18" s="12"/>
    </row>
    <row r="19" spans="1:6" x14ac:dyDescent="0.35">
      <c r="A19" s="19"/>
      <c r="B19" s="12"/>
      <c r="C19" s="12"/>
      <c r="E19" s="27"/>
      <c r="F19" s="12"/>
    </row>
    <row r="20" spans="1:6" x14ac:dyDescent="0.35">
      <c r="A20" s="19"/>
      <c r="B20" s="12"/>
      <c r="C20" s="12"/>
      <c r="E20" s="27"/>
      <c r="F20" s="12"/>
    </row>
    <row r="21" spans="1:6" x14ac:dyDescent="0.35">
      <c r="A21" s="19"/>
      <c r="B21" s="12"/>
      <c r="C21" s="12"/>
      <c r="E21" s="27"/>
      <c r="F21" s="12"/>
    </row>
    <row r="22" spans="1:6" x14ac:dyDescent="0.35">
      <c r="A22" s="19"/>
      <c r="B22" s="12"/>
      <c r="C22" s="12"/>
      <c r="E22" s="27"/>
      <c r="F22" s="12"/>
    </row>
    <row r="23" spans="1:6" x14ac:dyDescent="0.35">
      <c r="A23" s="19"/>
      <c r="B23" s="12"/>
      <c r="C23" s="12"/>
      <c r="E23" s="27"/>
      <c r="F23" s="12"/>
    </row>
    <row r="24" spans="1:6" x14ac:dyDescent="0.35">
      <c r="A24" s="19"/>
      <c r="B24" s="12"/>
      <c r="C24" s="12"/>
      <c r="E24" s="27"/>
      <c r="F24" s="12"/>
    </row>
    <row r="25" spans="1:6" x14ac:dyDescent="0.35">
      <c r="A25" s="19"/>
      <c r="B25" s="12"/>
      <c r="C25" s="12"/>
      <c r="E25" s="27"/>
      <c r="F25" s="12"/>
    </row>
    <row r="26" spans="1:6" x14ac:dyDescent="0.35">
      <c r="A26" s="19"/>
      <c r="B26" s="12"/>
      <c r="C26" s="12"/>
      <c r="E26" s="27"/>
      <c r="F26" s="12"/>
    </row>
    <row r="27" spans="1:6" x14ac:dyDescent="0.35">
      <c r="A27" s="19"/>
      <c r="B27" s="12"/>
      <c r="C27" s="12"/>
      <c r="E27" s="27"/>
      <c r="F27" s="12"/>
    </row>
    <row r="28" spans="1:6" x14ac:dyDescent="0.35">
      <c r="A28" s="19"/>
      <c r="B28" s="12"/>
      <c r="C28" s="12"/>
      <c r="E28" s="27"/>
      <c r="F28" s="12"/>
    </row>
    <row r="29" spans="1:6" x14ac:dyDescent="0.35">
      <c r="E29" s="28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C3D303-4C45-40CC-A5EC-8D8EADEEBFFB}">
  <dimension ref="A1:L1992"/>
  <sheetViews>
    <sheetView zoomScale="80" zoomScaleNormal="80" workbookViewId="0">
      <selection activeCell="J2" sqref="J2"/>
    </sheetView>
  </sheetViews>
  <sheetFormatPr defaultColWidth="9.1796875" defaultRowHeight="14.5" x14ac:dyDescent="0.35"/>
  <cols>
    <col min="1" max="1" width="11.54296875" style="6" bestFit="1" customWidth="1"/>
    <col min="2" max="2" width="16" style="6" bestFit="1" customWidth="1"/>
    <col min="3" max="3" width="62.26953125" style="6" bestFit="1" customWidth="1"/>
    <col min="4" max="4" width="32.26953125" style="6" bestFit="1" customWidth="1"/>
    <col min="5" max="5" width="12.7265625" style="6" bestFit="1" customWidth="1"/>
    <col min="6" max="6" width="9.1796875" style="6"/>
    <col min="7" max="7" width="11.54296875" style="6" bestFit="1" customWidth="1"/>
    <col min="8" max="9" width="9.1796875" style="6"/>
    <col min="10" max="10" width="21.453125" style="6" bestFit="1" customWidth="1"/>
    <col min="11" max="11" width="21.453125" style="6" customWidth="1"/>
    <col min="12" max="12" width="21.453125" style="6" bestFit="1" customWidth="1"/>
    <col min="13" max="16384" width="9.1796875" style="6"/>
  </cols>
  <sheetData>
    <row r="1" spans="1:12" x14ac:dyDescent="0.35">
      <c r="B1" s="28"/>
      <c r="C1" s="28"/>
      <c r="D1" s="28"/>
    </row>
    <row r="2" spans="1:12" x14ac:dyDescent="0.35">
      <c r="A2" s="6" t="s">
        <v>17</v>
      </c>
      <c r="B2" s="28" t="s">
        <v>22</v>
      </c>
      <c r="C2" s="28" t="s">
        <v>24</v>
      </c>
      <c r="D2" s="28" t="s">
        <v>21</v>
      </c>
      <c r="E2" s="6" t="s">
        <v>11</v>
      </c>
      <c r="G2" s="6" t="s">
        <v>19</v>
      </c>
      <c r="H2" s="6" t="s">
        <v>20</v>
      </c>
      <c r="I2" s="6" t="s">
        <v>11</v>
      </c>
      <c r="J2" s="13" t="s">
        <v>30</v>
      </c>
      <c r="K2" s="6" t="s">
        <v>40</v>
      </c>
      <c r="L2" s="13" t="s">
        <v>31</v>
      </c>
    </row>
    <row r="3" spans="1:12" x14ac:dyDescent="0.35">
      <c r="A3" s="14">
        <v>43567</v>
      </c>
      <c r="B3" s="15">
        <v>13</v>
      </c>
      <c r="C3" s="16">
        <v>2.1753</v>
      </c>
      <c r="D3" s="12">
        <f>VLOOKUP(A3,'Gas Price'!$B$2:$C$215,2,FALSE)</f>
        <v>2.48</v>
      </c>
      <c r="E3" s="6">
        <f t="shared" ref="E3:E66" si="0">C3/D3</f>
        <v>0.8771370967741936</v>
      </c>
      <c r="G3" s="14">
        <v>43567</v>
      </c>
      <c r="H3" s="15">
        <v>13</v>
      </c>
      <c r="I3" s="6">
        <f t="shared" ref="I3:I66" si="1">E3</f>
        <v>0.8771370967741936</v>
      </c>
      <c r="J3" s="13">
        <f>MAX(AVERAGE(I3:I6),AVERAGE(I4:I7),AVERAGE(I5:I8),AVERAGE(I6:I9),AVERAGE(I7:I10),AVERAGE(I8:I11))</f>
        <v>17.049616935483872</v>
      </c>
      <c r="K3" s="13">
        <f>MAX(AVERAGE(I3:I5),AVERAGE(I4:I6),AVERAGE(I5:I7),AVERAGE(I6:I8),AVERAGE(I7:I9),AVERAGE(I8:I10),AVERAGE(I9:I11))</f>
        <v>19.944731182795696</v>
      </c>
      <c r="L3" s="13">
        <f>MAX(AVERAGE(I3:I4),AVERAGE(I4:I5),AVERAGE(I5:I6),AVERAGE(I6:I7),AVERAGE(I7:I8),AVERAGE(I8:I9),AVERAGE(I9:I10),AVERAGE(I10:I11))</f>
        <v>22.531350806451613</v>
      </c>
    </row>
    <row r="4" spans="1:12" x14ac:dyDescent="0.35">
      <c r="A4" s="14">
        <v>43567</v>
      </c>
      <c r="B4" s="15">
        <v>14</v>
      </c>
      <c r="C4" s="16">
        <v>1.4801</v>
      </c>
      <c r="D4" s="12">
        <f>VLOOKUP(A4,'Gas Price'!$B$2:$C$215,2,FALSE)</f>
        <v>2.48</v>
      </c>
      <c r="E4" s="6">
        <f t="shared" si="0"/>
        <v>0.59681451612903225</v>
      </c>
      <c r="G4" s="14">
        <v>43567</v>
      </c>
      <c r="H4" s="15">
        <v>14</v>
      </c>
      <c r="I4" s="6">
        <f t="shared" si="1"/>
        <v>0.59681451612903225</v>
      </c>
      <c r="J4" s="13"/>
      <c r="K4" s="13"/>
    </row>
    <row r="5" spans="1:12" x14ac:dyDescent="0.35">
      <c r="A5" s="14">
        <v>43567</v>
      </c>
      <c r="B5" s="15">
        <v>15</v>
      </c>
      <c r="C5" s="16">
        <v>2.0428999999999999</v>
      </c>
      <c r="D5" s="12">
        <f>VLOOKUP(A5,'Gas Price'!$B$2:$C$215,2,FALSE)</f>
        <v>2.48</v>
      </c>
      <c r="E5" s="6">
        <f t="shared" si="0"/>
        <v>0.82374999999999998</v>
      </c>
      <c r="G5" s="14">
        <v>43567</v>
      </c>
      <c r="H5" s="15">
        <v>15</v>
      </c>
      <c r="I5" s="6">
        <f t="shared" si="1"/>
        <v>0.82374999999999998</v>
      </c>
      <c r="J5" s="13"/>
      <c r="K5" s="13"/>
    </row>
    <row r="6" spans="1:12" x14ac:dyDescent="0.35">
      <c r="A6" s="14">
        <v>43567</v>
      </c>
      <c r="B6" s="15">
        <v>16</v>
      </c>
      <c r="C6" s="16">
        <v>4.4478</v>
      </c>
      <c r="D6" s="12">
        <f>VLOOKUP(A6,'Gas Price'!$B$2:$C$215,2,FALSE)</f>
        <v>2.48</v>
      </c>
      <c r="E6" s="6">
        <f t="shared" si="0"/>
        <v>1.7934677419354839</v>
      </c>
      <c r="G6" s="14">
        <v>43567</v>
      </c>
      <c r="H6" s="15">
        <v>16</v>
      </c>
      <c r="I6" s="6">
        <f t="shared" si="1"/>
        <v>1.7934677419354839</v>
      </c>
      <c r="J6" s="13"/>
      <c r="K6" s="13"/>
    </row>
    <row r="7" spans="1:12" x14ac:dyDescent="0.35">
      <c r="A7" s="14">
        <v>43567</v>
      </c>
      <c r="B7" s="15">
        <v>17</v>
      </c>
      <c r="C7" s="16">
        <v>11.192500000000001</v>
      </c>
      <c r="D7" s="12">
        <f>VLOOKUP(A7,'Gas Price'!$B$2:$C$215,2,FALSE)</f>
        <v>2.48</v>
      </c>
      <c r="E7" s="6">
        <f t="shared" si="0"/>
        <v>4.5131048387096779</v>
      </c>
      <c r="G7" s="14">
        <v>43567</v>
      </c>
      <c r="H7" s="15">
        <v>17</v>
      </c>
      <c r="I7" s="6">
        <f t="shared" si="1"/>
        <v>4.5131048387096779</v>
      </c>
      <c r="J7" s="13"/>
      <c r="K7" s="13"/>
    </row>
    <row r="8" spans="1:12" x14ac:dyDescent="0.35">
      <c r="A8" s="14">
        <v>43567</v>
      </c>
      <c r="B8" s="15">
        <v>18</v>
      </c>
      <c r="C8" s="16">
        <v>20.743400000000001</v>
      </c>
      <c r="D8" s="12">
        <f>VLOOKUP(A8,'Gas Price'!$B$2:$C$215,2,FALSE)</f>
        <v>2.48</v>
      </c>
      <c r="E8" s="6">
        <f t="shared" si="0"/>
        <v>8.364274193548388</v>
      </c>
      <c r="G8" s="14">
        <v>43567</v>
      </c>
      <c r="H8" s="15">
        <v>18</v>
      </c>
      <c r="I8" s="6">
        <f t="shared" si="1"/>
        <v>8.364274193548388</v>
      </c>
      <c r="J8" s="13"/>
      <c r="K8" s="13"/>
    </row>
    <row r="9" spans="1:12" x14ac:dyDescent="0.35">
      <c r="A9" s="14">
        <v>43567</v>
      </c>
      <c r="B9" s="15">
        <v>19</v>
      </c>
      <c r="C9" s="16">
        <v>36.633299999999998</v>
      </c>
      <c r="D9" s="12">
        <f>VLOOKUP(A9,'Gas Price'!$B$2:$C$215,2,FALSE)</f>
        <v>2.48</v>
      </c>
      <c r="E9" s="6">
        <f t="shared" si="0"/>
        <v>14.771491935483871</v>
      </c>
      <c r="G9" s="14">
        <v>43567</v>
      </c>
      <c r="H9" s="15">
        <v>19</v>
      </c>
      <c r="I9" s="6">
        <f t="shared" si="1"/>
        <v>14.771491935483871</v>
      </c>
      <c r="J9" s="13"/>
      <c r="K9" s="13"/>
    </row>
    <row r="10" spans="1:12" x14ac:dyDescent="0.35">
      <c r="A10" s="14">
        <v>43567</v>
      </c>
      <c r="B10" s="15">
        <v>20</v>
      </c>
      <c r="C10" s="16">
        <v>55.540300000000002</v>
      </c>
      <c r="D10" s="12">
        <f>VLOOKUP(A10,'Gas Price'!$B$2:$C$215,2,FALSE)</f>
        <v>2.48</v>
      </c>
      <c r="E10" s="6">
        <f t="shared" si="0"/>
        <v>22.395282258064515</v>
      </c>
      <c r="G10" s="14">
        <v>43567</v>
      </c>
      <c r="H10" s="15">
        <v>20</v>
      </c>
      <c r="I10" s="6">
        <f t="shared" si="1"/>
        <v>22.395282258064515</v>
      </c>
      <c r="J10" s="13"/>
      <c r="K10" s="13"/>
    </row>
    <row r="11" spans="1:12" x14ac:dyDescent="0.35">
      <c r="A11" s="14">
        <v>43567</v>
      </c>
      <c r="B11" s="15">
        <v>21</v>
      </c>
      <c r="C11" s="16">
        <v>56.215200000000003</v>
      </c>
      <c r="D11" s="12">
        <f>VLOOKUP(A11,'Gas Price'!$B$2:$C$215,2,FALSE)</f>
        <v>2.48</v>
      </c>
      <c r="E11" s="6">
        <f t="shared" si="0"/>
        <v>22.66741935483871</v>
      </c>
      <c r="G11" s="14">
        <v>43567</v>
      </c>
      <c r="H11" s="15">
        <v>21</v>
      </c>
      <c r="I11" s="6">
        <f t="shared" si="1"/>
        <v>22.66741935483871</v>
      </c>
      <c r="J11" s="13"/>
      <c r="K11" s="13"/>
    </row>
    <row r="12" spans="1:12" x14ac:dyDescent="0.35">
      <c r="A12" s="14">
        <v>43568</v>
      </c>
      <c r="B12" s="15">
        <v>13</v>
      </c>
      <c r="C12" s="16">
        <v>-1.03E-2</v>
      </c>
      <c r="D12" s="12">
        <f>VLOOKUP(A12,'Gas Price'!$B$2:$C$215,2,FALSE)</f>
        <v>2.48</v>
      </c>
      <c r="E12" s="6">
        <f t="shared" si="0"/>
        <v>-4.1532258064516129E-3</v>
      </c>
      <c r="G12" s="14">
        <v>43568</v>
      </c>
      <c r="H12" s="15">
        <v>13</v>
      </c>
      <c r="I12" s="6">
        <f t="shared" si="1"/>
        <v>-4.1532258064516129E-3</v>
      </c>
      <c r="J12" s="13">
        <f>MAX(AVERAGE(I12:I15),AVERAGE(I13:I16),AVERAGE(I14:I17),AVERAGE(I15:I18),AVERAGE(I16:I19),AVERAGE(I17:I20))</f>
        <v>16.940040322580646</v>
      </c>
      <c r="K12" s="13">
        <f>MAX(AVERAGE(I12:I14),AVERAGE(I13:I15),AVERAGE(I14:I16),AVERAGE(I15:I17),AVERAGE(I16:I18),AVERAGE(I17:I19),AVERAGE(I18:I20))</f>
        <v>19.511384408602151</v>
      </c>
      <c r="L12" s="13">
        <f>MAX(AVERAGE(I12:I13),AVERAGE(I13:I14),AVERAGE(I14:I15),AVERAGE(I15:I16),AVERAGE(I16:I17),AVERAGE(I17:I18),AVERAGE(I18:I19),AVERAGE(I19:I20))</f>
        <v>21.740020161290325</v>
      </c>
    </row>
    <row r="13" spans="1:12" x14ac:dyDescent="0.35">
      <c r="A13" s="14">
        <v>43568</v>
      </c>
      <c r="B13" s="15">
        <v>14</v>
      </c>
      <c r="C13" s="16">
        <v>-1.03E-2</v>
      </c>
      <c r="D13" s="12">
        <f>VLOOKUP(A13,'Gas Price'!$B$2:$C$215,2,FALSE)</f>
        <v>2.48</v>
      </c>
      <c r="E13" s="6">
        <f t="shared" si="0"/>
        <v>-4.1532258064516129E-3</v>
      </c>
      <c r="G13" s="14">
        <v>43568</v>
      </c>
      <c r="H13" s="15">
        <v>14</v>
      </c>
      <c r="I13" s="6">
        <f t="shared" si="1"/>
        <v>-4.1532258064516129E-3</v>
      </c>
      <c r="J13" s="13"/>
      <c r="K13" s="13"/>
    </row>
    <row r="14" spans="1:12" x14ac:dyDescent="0.35">
      <c r="A14" s="14">
        <v>43568</v>
      </c>
      <c r="B14" s="15">
        <v>15</v>
      </c>
      <c r="C14" s="16">
        <v>-1.04E-2</v>
      </c>
      <c r="D14" s="12">
        <f>VLOOKUP(A14,'Gas Price'!$B$2:$C$215,2,FALSE)</f>
        <v>2.48</v>
      </c>
      <c r="E14" s="6">
        <f t="shared" si="0"/>
        <v>-4.193548387096774E-3</v>
      </c>
      <c r="G14" s="14">
        <v>43568</v>
      </c>
      <c r="H14" s="15">
        <v>15</v>
      </c>
      <c r="I14" s="6">
        <f t="shared" si="1"/>
        <v>-4.193548387096774E-3</v>
      </c>
      <c r="J14" s="13"/>
      <c r="K14" s="13"/>
    </row>
    <row r="15" spans="1:12" x14ac:dyDescent="0.35">
      <c r="A15" s="14">
        <v>43568</v>
      </c>
      <c r="B15" s="15">
        <v>16</v>
      </c>
      <c r="C15" s="16">
        <v>0.5232</v>
      </c>
      <c r="D15" s="12">
        <f>VLOOKUP(A15,'Gas Price'!$B$2:$C$215,2,FALSE)</f>
        <v>2.48</v>
      </c>
      <c r="E15" s="6">
        <f t="shared" si="0"/>
        <v>0.21096774193548387</v>
      </c>
      <c r="G15" s="14">
        <v>43568</v>
      </c>
      <c r="H15" s="15">
        <v>16</v>
      </c>
      <c r="I15" s="6">
        <f t="shared" si="1"/>
        <v>0.21096774193548387</v>
      </c>
      <c r="J15" s="13"/>
      <c r="K15" s="13"/>
    </row>
    <row r="16" spans="1:12" x14ac:dyDescent="0.35">
      <c r="A16" s="14">
        <v>43568</v>
      </c>
      <c r="B16" s="15">
        <v>17</v>
      </c>
      <c r="C16" s="16">
        <v>8.0862999999999996</v>
      </c>
      <c r="D16" s="12">
        <f>VLOOKUP(A16,'Gas Price'!$B$2:$C$215,2,FALSE)</f>
        <v>2.48</v>
      </c>
      <c r="E16" s="6">
        <f t="shared" si="0"/>
        <v>3.2606048387096771</v>
      </c>
      <c r="G16" s="14">
        <v>43568</v>
      </c>
      <c r="H16" s="15">
        <v>17</v>
      </c>
      <c r="I16" s="6">
        <f t="shared" si="1"/>
        <v>3.2606048387096771</v>
      </c>
      <c r="J16" s="13"/>
      <c r="K16" s="13"/>
    </row>
    <row r="17" spans="1:12" x14ac:dyDescent="0.35">
      <c r="A17" s="14">
        <v>43568</v>
      </c>
      <c r="B17" s="15">
        <v>18</v>
      </c>
      <c r="C17" s="16">
        <v>22.880500000000001</v>
      </c>
      <c r="D17" s="12">
        <f>VLOOKUP(A17,'Gas Price'!$B$2:$C$215,2,FALSE)</f>
        <v>2.48</v>
      </c>
      <c r="E17" s="6">
        <f t="shared" si="0"/>
        <v>9.2260080645161295</v>
      </c>
      <c r="G17" s="14">
        <v>43568</v>
      </c>
      <c r="H17" s="15">
        <v>18</v>
      </c>
      <c r="I17" s="6">
        <f t="shared" si="1"/>
        <v>9.2260080645161295</v>
      </c>
      <c r="J17" s="13"/>
      <c r="K17" s="13"/>
    </row>
    <row r="18" spans="1:12" x14ac:dyDescent="0.35">
      <c r="A18" s="14">
        <v>43568</v>
      </c>
      <c r="B18" s="15">
        <v>19</v>
      </c>
      <c r="C18" s="16">
        <v>37.334200000000003</v>
      </c>
      <c r="D18" s="12">
        <f>VLOOKUP(A18,'Gas Price'!$B$2:$C$215,2,FALSE)</f>
        <v>2.48</v>
      </c>
      <c r="E18" s="6">
        <f t="shared" si="0"/>
        <v>15.054112903225807</v>
      </c>
      <c r="G18" s="14">
        <v>43568</v>
      </c>
      <c r="H18" s="15">
        <v>19</v>
      </c>
      <c r="I18" s="6">
        <f t="shared" si="1"/>
        <v>15.054112903225807</v>
      </c>
      <c r="J18" s="13"/>
      <c r="K18" s="13"/>
    </row>
    <row r="19" spans="1:12" x14ac:dyDescent="0.35">
      <c r="A19" s="14">
        <v>43568</v>
      </c>
      <c r="B19" s="15">
        <v>20</v>
      </c>
      <c r="C19" s="16">
        <v>53.916499999999999</v>
      </c>
      <c r="D19" s="12">
        <f>VLOOKUP(A19,'Gas Price'!$B$2:$C$215,2,FALSE)</f>
        <v>2.48</v>
      </c>
      <c r="E19" s="6">
        <f t="shared" si="0"/>
        <v>21.740524193548389</v>
      </c>
      <c r="G19" s="14">
        <v>43568</v>
      </c>
      <c r="H19" s="15">
        <v>20</v>
      </c>
      <c r="I19" s="6">
        <f t="shared" si="1"/>
        <v>21.740524193548389</v>
      </c>
      <c r="J19" s="13"/>
      <c r="K19" s="13"/>
    </row>
    <row r="20" spans="1:12" x14ac:dyDescent="0.35">
      <c r="A20" s="14">
        <v>43568</v>
      </c>
      <c r="B20" s="15">
        <v>21</v>
      </c>
      <c r="C20" s="16">
        <v>53.914000000000001</v>
      </c>
      <c r="D20" s="12">
        <f>VLOOKUP(A20,'Gas Price'!$B$2:$C$215,2,FALSE)</f>
        <v>2.48</v>
      </c>
      <c r="E20" s="6">
        <f t="shared" si="0"/>
        <v>21.73951612903226</v>
      </c>
      <c r="G20" s="14">
        <v>43568</v>
      </c>
      <c r="H20" s="15">
        <v>21</v>
      </c>
      <c r="I20" s="6">
        <f t="shared" si="1"/>
        <v>21.73951612903226</v>
      </c>
      <c r="J20" s="13"/>
      <c r="K20" s="13"/>
    </row>
    <row r="21" spans="1:12" x14ac:dyDescent="0.35">
      <c r="A21" s="14">
        <v>43569</v>
      </c>
      <c r="B21" s="15">
        <v>13</v>
      </c>
      <c r="C21" s="16">
        <v>-3.9178999999999999</v>
      </c>
      <c r="D21" s="12">
        <f>VLOOKUP(A21,'Gas Price'!$B$2:$C$215,2,FALSE)</f>
        <v>2.48</v>
      </c>
      <c r="E21" s="6">
        <f t="shared" si="0"/>
        <v>-1.5797983870967742</v>
      </c>
      <c r="G21" s="14">
        <v>43569</v>
      </c>
      <c r="H21" s="15">
        <v>13</v>
      </c>
      <c r="I21" s="6">
        <f t="shared" si="1"/>
        <v>-1.5797983870967742</v>
      </c>
      <c r="J21" s="13">
        <f>MAX(AVERAGE(I21:I24),AVERAGE(I22:I25),AVERAGE(I23:I26),AVERAGE(I24:I27),AVERAGE(I25:I28),AVERAGE(I26:I29))</f>
        <v>16.039707661290322</v>
      </c>
      <c r="K21" s="13">
        <f>MAX(AVERAGE(I21:I23),AVERAGE(I22:I24),AVERAGE(I23:I25),AVERAGE(I24:I26),AVERAGE(I25:I27),AVERAGE(I26:I28),AVERAGE(I27:I29))</f>
        <v>19.554838709677419</v>
      </c>
      <c r="L21" s="13">
        <f>MAX(AVERAGE(I21:I22),AVERAGE(I22:I23),AVERAGE(I23:I24),AVERAGE(I24:I25),AVERAGE(I25:I26),AVERAGE(I26:I27),AVERAGE(I27:I28),AVERAGE(I28:I29))</f>
        <v>22.522741935483872</v>
      </c>
    </row>
    <row r="22" spans="1:12" x14ac:dyDescent="0.35">
      <c r="A22" s="14">
        <v>43569</v>
      </c>
      <c r="B22" s="15">
        <v>14</v>
      </c>
      <c r="C22" s="16">
        <v>-6.0492999999999997</v>
      </c>
      <c r="D22" s="12">
        <f>VLOOKUP(A22,'Gas Price'!$B$2:$C$215,2,FALSE)</f>
        <v>2.48</v>
      </c>
      <c r="E22" s="6">
        <f t="shared" si="0"/>
        <v>-2.4392338709677417</v>
      </c>
      <c r="G22" s="14">
        <v>43569</v>
      </c>
      <c r="H22" s="15">
        <v>14</v>
      </c>
      <c r="I22" s="6">
        <f t="shared" si="1"/>
        <v>-2.4392338709677417</v>
      </c>
      <c r="J22" s="13"/>
      <c r="K22" s="13"/>
    </row>
    <row r="23" spans="1:12" x14ac:dyDescent="0.35">
      <c r="A23" s="14">
        <v>43569</v>
      </c>
      <c r="B23" s="15">
        <v>15</v>
      </c>
      <c r="C23" s="16">
        <v>-5.7720000000000002</v>
      </c>
      <c r="D23" s="12">
        <f>VLOOKUP(A23,'Gas Price'!$B$2:$C$215,2,FALSE)</f>
        <v>2.48</v>
      </c>
      <c r="E23" s="6">
        <f t="shared" si="0"/>
        <v>-2.3274193548387099</v>
      </c>
      <c r="G23" s="14">
        <v>43569</v>
      </c>
      <c r="H23" s="15">
        <v>15</v>
      </c>
      <c r="I23" s="6">
        <f t="shared" si="1"/>
        <v>-2.3274193548387099</v>
      </c>
      <c r="J23" s="13"/>
      <c r="K23" s="13"/>
    </row>
    <row r="24" spans="1:12" x14ac:dyDescent="0.35">
      <c r="A24" s="14">
        <v>43569</v>
      </c>
      <c r="B24" s="15">
        <v>16</v>
      </c>
      <c r="C24" s="16">
        <v>-0.6421</v>
      </c>
      <c r="D24" s="12">
        <f>VLOOKUP(A24,'Gas Price'!$B$2:$C$215,2,FALSE)</f>
        <v>2.48</v>
      </c>
      <c r="E24" s="6">
        <f t="shared" si="0"/>
        <v>-0.25891129032258065</v>
      </c>
      <c r="G24" s="14">
        <v>43569</v>
      </c>
      <c r="H24" s="15">
        <v>16</v>
      </c>
      <c r="I24" s="6">
        <f t="shared" si="1"/>
        <v>-0.25891129032258065</v>
      </c>
      <c r="J24" s="13"/>
      <c r="K24" s="13"/>
    </row>
    <row r="25" spans="1:12" x14ac:dyDescent="0.35">
      <c r="A25" s="14">
        <v>43569</v>
      </c>
      <c r="B25" s="15">
        <v>17</v>
      </c>
      <c r="C25" s="16">
        <v>-1.0200000000000001E-2</v>
      </c>
      <c r="D25" s="12">
        <f>VLOOKUP(A25,'Gas Price'!$B$2:$C$215,2,FALSE)</f>
        <v>2.48</v>
      </c>
      <c r="E25" s="6">
        <f t="shared" si="0"/>
        <v>-4.1129032258064519E-3</v>
      </c>
      <c r="G25" s="14">
        <v>43569</v>
      </c>
      <c r="H25" s="15">
        <v>17</v>
      </c>
      <c r="I25" s="6">
        <f t="shared" si="1"/>
        <v>-4.1129032258064519E-3</v>
      </c>
      <c r="J25" s="13"/>
      <c r="K25" s="13"/>
    </row>
    <row r="26" spans="1:12" x14ac:dyDescent="0.35">
      <c r="A26" s="14">
        <v>43569</v>
      </c>
      <c r="B26" s="15">
        <v>18</v>
      </c>
      <c r="C26" s="16">
        <v>13.6259</v>
      </c>
      <c r="D26" s="12">
        <f>VLOOKUP(A26,'Gas Price'!$B$2:$C$215,2,FALSE)</f>
        <v>2.48</v>
      </c>
      <c r="E26" s="6">
        <f t="shared" si="0"/>
        <v>5.4943145161290321</v>
      </c>
      <c r="G26" s="14">
        <v>43569</v>
      </c>
      <c r="H26" s="15">
        <v>18</v>
      </c>
      <c r="I26" s="6">
        <f t="shared" si="1"/>
        <v>5.4943145161290321</v>
      </c>
      <c r="J26" s="13"/>
      <c r="K26" s="13"/>
    </row>
    <row r="27" spans="1:12" x14ac:dyDescent="0.35">
      <c r="A27" s="14">
        <v>43569</v>
      </c>
      <c r="B27" s="15">
        <v>19</v>
      </c>
      <c r="C27" s="16">
        <v>33.775199999999998</v>
      </c>
      <c r="D27" s="12">
        <f>VLOOKUP(A27,'Gas Price'!$B$2:$C$215,2,FALSE)</f>
        <v>2.48</v>
      </c>
      <c r="E27" s="6">
        <f t="shared" si="0"/>
        <v>13.619032258064516</v>
      </c>
      <c r="G27" s="14">
        <v>43569</v>
      </c>
      <c r="H27" s="15">
        <v>19</v>
      </c>
      <c r="I27" s="6">
        <f t="shared" si="1"/>
        <v>13.619032258064516</v>
      </c>
      <c r="J27" s="13"/>
      <c r="K27" s="13"/>
    </row>
    <row r="28" spans="1:12" x14ac:dyDescent="0.35">
      <c r="A28" s="14">
        <v>43569</v>
      </c>
      <c r="B28" s="15">
        <v>20</v>
      </c>
      <c r="C28" s="16">
        <v>55.6021</v>
      </c>
      <c r="D28" s="12">
        <f>VLOOKUP(A28,'Gas Price'!$B$2:$C$215,2,FALSE)</f>
        <v>2.48</v>
      </c>
      <c r="E28" s="6">
        <f t="shared" si="0"/>
        <v>22.420201612903227</v>
      </c>
      <c r="G28" s="14">
        <v>43569</v>
      </c>
      <c r="H28" s="15">
        <v>20</v>
      </c>
      <c r="I28" s="6">
        <f t="shared" si="1"/>
        <v>22.420201612903227</v>
      </c>
      <c r="J28" s="13"/>
      <c r="K28" s="13"/>
    </row>
    <row r="29" spans="1:12" x14ac:dyDescent="0.35">
      <c r="A29" s="14">
        <v>43569</v>
      </c>
      <c r="B29" s="15">
        <v>21</v>
      </c>
      <c r="C29" s="16">
        <v>56.110700000000001</v>
      </c>
      <c r="D29" s="12">
        <f>VLOOKUP(A29,'Gas Price'!$B$2:$C$215,2,FALSE)</f>
        <v>2.48</v>
      </c>
      <c r="E29" s="6">
        <f t="shared" si="0"/>
        <v>22.625282258064516</v>
      </c>
      <c r="G29" s="14">
        <v>43569</v>
      </c>
      <c r="H29" s="15">
        <v>21</v>
      </c>
      <c r="I29" s="6">
        <f t="shared" si="1"/>
        <v>22.625282258064516</v>
      </c>
      <c r="J29" s="13"/>
      <c r="K29" s="13"/>
    </row>
    <row r="30" spans="1:12" x14ac:dyDescent="0.35">
      <c r="A30" s="14">
        <v>43570</v>
      </c>
      <c r="B30" s="15">
        <v>13</v>
      </c>
      <c r="C30" s="16">
        <v>5.2923999999999998</v>
      </c>
      <c r="D30" s="12">
        <f>VLOOKUP(A30,'Gas Price'!$B$2:$C$215,2,FALSE)</f>
        <v>2.84</v>
      </c>
      <c r="E30" s="6">
        <f t="shared" si="0"/>
        <v>1.8635211267605634</v>
      </c>
      <c r="G30" s="14">
        <v>43570</v>
      </c>
      <c r="H30" s="15">
        <v>13</v>
      </c>
      <c r="I30" s="6">
        <f t="shared" si="1"/>
        <v>1.8635211267605634</v>
      </c>
      <c r="J30" s="13">
        <f>MAX(AVERAGE(I30:I33),AVERAGE(I31:I34),AVERAGE(I32:I35),AVERAGE(I33:I36),AVERAGE(I34:I37),AVERAGE(I35:I38))</f>
        <v>16.660404929577467</v>
      </c>
      <c r="K30" s="13">
        <f>MAX(AVERAGE(I30:I32),AVERAGE(I31:I33),AVERAGE(I32:I34),AVERAGE(I33:I35),AVERAGE(I34:I36),AVERAGE(I35:I37),AVERAGE(I36:I38))</f>
        <v>19.091561032863851</v>
      </c>
      <c r="L30" s="13">
        <f>MAX(AVERAGE(I30:I31),AVERAGE(I31:I32),AVERAGE(I32:I33),AVERAGE(I33:I34),AVERAGE(I34:I35),AVERAGE(I35:I36),AVERAGE(I36:I37),AVERAGE(I37:I38))</f>
        <v>21.47593309859155</v>
      </c>
    </row>
    <row r="31" spans="1:12" x14ac:dyDescent="0.35">
      <c r="A31" s="14">
        <v>43570</v>
      </c>
      <c r="B31" s="15">
        <v>14</v>
      </c>
      <c r="C31" s="16">
        <v>6.4070999999999998</v>
      </c>
      <c r="D31" s="12">
        <f>VLOOKUP(A31,'Gas Price'!$B$2:$C$215,2,FALSE)</f>
        <v>2.84</v>
      </c>
      <c r="E31" s="6">
        <f t="shared" si="0"/>
        <v>2.2560211267605634</v>
      </c>
      <c r="G31" s="14">
        <v>43570</v>
      </c>
      <c r="H31" s="15">
        <v>14</v>
      </c>
      <c r="I31" s="6">
        <f t="shared" si="1"/>
        <v>2.2560211267605634</v>
      </c>
      <c r="J31" s="13"/>
      <c r="K31" s="13"/>
    </row>
    <row r="32" spans="1:12" x14ac:dyDescent="0.35">
      <c r="A32" s="14">
        <v>43570</v>
      </c>
      <c r="B32" s="15">
        <v>15</v>
      </c>
      <c r="C32" s="16">
        <v>2.7427000000000001</v>
      </c>
      <c r="D32" s="12">
        <f>VLOOKUP(A32,'Gas Price'!$B$2:$C$215,2,FALSE)</f>
        <v>2.84</v>
      </c>
      <c r="E32" s="6">
        <f t="shared" si="0"/>
        <v>0.96573943661971839</v>
      </c>
      <c r="G32" s="14">
        <v>43570</v>
      </c>
      <c r="H32" s="15">
        <v>15</v>
      </c>
      <c r="I32" s="6">
        <f t="shared" si="1"/>
        <v>0.96573943661971839</v>
      </c>
      <c r="J32" s="13"/>
      <c r="K32" s="13"/>
    </row>
    <row r="33" spans="1:12" x14ac:dyDescent="0.35">
      <c r="A33" s="14">
        <v>43570</v>
      </c>
      <c r="B33" s="15">
        <v>16</v>
      </c>
      <c r="C33" s="16">
        <v>8.7795000000000005</v>
      </c>
      <c r="D33" s="12">
        <f>VLOOKUP(A33,'Gas Price'!$B$2:$C$215,2,FALSE)</f>
        <v>2.84</v>
      </c>
      <c r="E33" s="6">
        <f t="shared" si="0"/>
        <v>3.0913732394366202</v>
      </c>
      <c r="G33" s="14">
        <v>43570</v>
      </c>
      <c r="H33" s="15">
        <v>16</v>
      </c>
      <c r="I33" s="6">
        <f t="shared" si="1"/>
        <v>3.0913732394366202</v>
      </c>
      <c r="J33" s="13"/>
      <c r="K33" s="13"/>
    </row>
    <row r="34" spans="1:12" x14ac:dyDescent="0.35">
      <c r="A34" s="14">
        <v>43570</v>
      </c>
      <c r="B34" s="15">
        <v>17</v>
      </c>
      <c r="C34" s="16">
        <v>14.289400000000001</v>
      </c>
      <c r="D34" s="12">
        <f>VLOOKUP(A34,'Gas Price'!$B$2:$C$215,2,FALSE)</f>
        <v>2.84</v>
      </c>
      <c r="E34" s="6">
        <f t="shared" si="0"/>
        <v>5.0314788732394371</v>
      </c>
      <c r="G34" s="14">
        <v>43570</v>
      </c>
      <c r="H34" s="15">
        <v>17</v>
      </c>
      <c r="I34" s="6">
        <f t="shared" si="1"/>
        <v>5.0314788732394371</v>
      </c>
      <c r="J34" s="13"/>
      <c r="K34" s="13"/>
    </row>
    <row r="35" spans="1:12" x14ac:dyDescent="0.35">
      <c r="A35" s="14">
        <v>43570</v>
      </c>
      <c r="B35" s="15">
        <v>18</v>
      </c>
      <c r="C35" s="16">
        <v>26.6021</v>
      </c>
      <c r="D35" s="12">
        <f>VLOOKUP(A35,'Gas Price'!$B$2:$C$215,2,FALSE)</f>
        <v>2.84</v>
      </c>
      <c r="E35" s="6">
        <f t="shared" si="0"/>
        <v>9.3669366197183095</v>
      </c>
      <c r="G35" s="14">
        <v>43570</v>
      </c>
      <c r="H35" s="15">
        <v>18</v>
      </c>
      <c r="I35" s="6">
        <f t="shared" si="1"/>
        <v>9.3669366197183095</v>
      </c>
      <c r="J35" s="13"/>
      <c r="K35" s="13"/>
    </row>
    <row r="36" spans="1:12" x14ac:dyDescent="0.35">
      <c r="A36" s="14">
        <v>43570</v>
      </c>
      <c r="B36" s="15">
        <v>19</v>
      </c>
      <c r="C36" s="16">
        <v>40.6768</v>
      </c>
      <c r="D36" s="12">
        <f>VLOOKUP(A36,'Gas Price'!$B$2:$C$215,2,FALSE)</f>
        <v>2.84</v>
      </c>
      <c r="E36" s="6">
        <f t="shared" si="0"/>
        <v>14.322816901408451</v>
      </c>
      <c r="G36" s="14">
        <v>43570</v>
      </c>
      <c r="H36" s="15">
        <v>19</v>
      </c>
      <c r="I36" s="6">
        <f t="shared" si="1"/>
        <v>14.322816901408451</v>
      </c>
      <c r="J36" s="13"/>
      <c r="K36" s="13"/>
    </row>
    <row r="37" spans="1:12" x14ac:dyDescent="0.35">
      <c r="A37" s="14">
        <v>43570</v>
      </c>
      <c r="B37" s="15">
        <v>20</v>
      </c>
      <c r="C37" s="16">
        <v>62.582799999999999</v>
      </c>
      <c r="D37" s="12">
        <f>VLOOKUP(A37,'Gas Price'!$B$2:$C$215,2,FALSE)</f>
        <v>2.84</v>
      </c>
      <c r="E37" s="6">
        <f t="shared" si="0"/>
        <v>22.036197183098594</v>
      </c>
      <c r="G37" s="14">
        <v>43570</v>
      </c>
      <c r="H37" s="15">
        <v>20</v>
      </c>
      <c r="I37" s="6">
        <f t="shared" si="1"/>
        <v>22.036197183098594</v>
      </c>
      <c r="J37" s="13"/>
      <c r="K37" s="13"/>
    </row>
    <row r="38" spans="1:12" x14ac:dyDescent="0.35">
      <c r="A38" s="14">
        <v>43570</v>
      </c>
      <c r="B38" s="15">
        <v>21</v>
      </c>
      <c r="C38" s="16">
        <v>59.400500000000001</v>
      </c>
      <c r="D38" s="12">
        <f>VLOOKUP(A38,'Gas Price'!$B$2:$C$215,2,FALSE)</f>
        <v>2.84</v>
      </c>
      <c r="E38" s="6">
        <f t="shared" si="0"/>
        <v>20.915669014084507</v>
      </c>
      <c r="G38" s="14">
        <v>43570</v>
      </c>
      <c r="H38" s="15">
        <v>21</v>
      </c>
      <c r="I38" s="6">
        <f t="shared" si="1"/>
        <v>20.915669014084507</v>
      </c>
      <c r="J38" s="13"/>
      <c r="K38" s="13"/>
    </row>
    <row r="39" spans="1:12" x14ac:dyDescent="0.35">
      <c r="A39" s="14">
        <v>43571</v>
      </c>
      <c r="B39" s="15">
        <v>13</v>
      </c>
      <c r="C39" s="16">
        <v>6.6600999999999999</v>
      </c>
      <c r="D39" s="12">
        <f>VLOOKUP(A39,'Gas Price'!$B$2:$C$215,2,FALSE)</f>
        <v>2.8450000000000002</v>
      </c>
      <c r="E39" s="6">
        <f t="shared" si="0"/>
        <v>2.3409841827768014</v>
      </c>
      <c r="G39" s="14">
        <v>43571</v>
      </c>
      <c r="H39" s="15">
        <v>13</v>
      </c>
      <c r="I39" s="6">
        <f t="shared" si="1"/>
        <v>2.3409841827768014</v>
      </c>
      <c r="J39" s="13">
        <f>MAX(AVERAGE(I39:I42),AVERAGE(I40:I43),AVERAGE(I41:I44),AVERAGE(I42:I45),AVERAGE(I43:I46),AVERAGE(I44:I47))</f>
        <v>14.272012302284709</v>
      </c>
      <c r="K39" s="13">
        <f>MAX(AVERAGE(I39:I41),AVERAGE(I40:I42),AVERAGE(I41:I43),AVERAGE(I42:I44),AVERAGE(I43:I45),AVERAGE(I44:I46),AVERAGE(I45:I47))</f>
        <v>17.371411833626244</v>
      </c>
      <c r="L39" s="13">
        <f>MAX(AVERAGE(I39:I40),AVERAGE(I40:I41),AVERAGE(I41:I42),AVERAGE(I42:I43),AVERAGE(I43:I44),AVERAGE(I44:I45),AVERAGE(I45:I46),AVERAGE(I46:I47))</f>
        <v>20.250333919156411</v>
      </c>
    </row>
    <row r="40" spans="1:12" x14ac:dyDescent="0.35">
      <c r="A40" s="14">
        <v>43571</v>
      </c>
      <c r="B40" s="15">
        <v>14</v>
      </c>
      <c r="C40" s="16">
        <v>4.5933999999999999</v>
      </c>
      <c r="D40" s="12">
        <f>VLOOKUP(A40,'Gas Price'!$B$2:$C$215,2,FALSE)</f>
        <v>2.8450000000000002</v>
      </c>
      <c r="E40" s="6">
        <f t="shared" si="0"/>
        <v>1.6145518453427063</v>
      </c>
      <c r="G40" s="14">
        <v>43571</v>
      </c>
      <c r="H40" s="15">
        <v>14</v>
      </c>
      <c r="I40" s="6">
        <f t="shared" si="1"/>
        <v>1.6145518453427063</v>
      </c>
      <c r="J40" s="13"/>
      <c r="K40" s="13"/>
    </row>
    <row r="41" spans="1:12" x14ac:dyDescent="0.35">
      <c r="A41" s="14">
        <v>43571</v>
      </c>
      <c r="B41" s="15">
        <v>15</v>
      </c>
      <c r="C41" s="16">
        <v>1.363</v>
      </c>
      <c r="D41" s="12">
        <f>VLOOKUP(A41,'Gas Price'!$B$2:$C$215,2,FALSE)</f>
        <v>2.8450000000000002</v>
      </c>
      <c r="E41" s="6">
        <f t="shared" si="0"/>
        <v>0.47908611599297007</v>
      </c>
      <c r="G41" s="14">
        <v>43571</v>
      </c>
      <c r="H41" s="15">
        <v>15</v>
      </c>
      <c r="I41" s="6">
        <f t="shared" si="1"/>
        <v>0.47908611599297007</v>
      </c>
      <c r="J41" s="13"/>
      <c r="K41" s="13"/>
    </row>
    <row r="42" spans="1:12" x14ac:dyDescent="0.35">
      <c r="A42" s="14">
        <v>43571</v>
      </c>
      <c r="B42" s="15">
        <v>16</v>
      </c>
      <c r="C42" s="16">
        <v>2.0272999999999999</v>
      </c>
      <c r="D42" s="12">
        <f>VLOOKUP(A42,'Gas Price'!$B$2:$C$215,2,FALSE)</f>
        <v>2.8450000000000002</v>
      </c>
      <c r="E42" s="6">
        <f t="shared" si="0"/>
        <v>0.71258347978910364</v>
      </c>
      <c r="G42" s="14">
        <v>43571</v>
      </c>
      <c r="H42" s="15">
        <v>16</v>
      </c>
      <c r="I42" s="6">
        <f t="shared" si="1"/>
        <v>0.71258347978910364</v>
      </c>
      <c r="J42" s="13"/>
      <c r="K42" s="13"/>
    </row>
    <row r="43" spans="1:12" x14ac:dyDescent="0.35">
      <c r="A43" s="14">
        <v>43571</v>
      </c>
      <c r="B43" s="15">
        <v>17</v>
      </c>
      <c r="C43" s="16">
        <v>5.5105000000000004</v>
      </c>
      <c r="D43" s="12">
        <f>VLOOKUP(A43,'Gas Price'!$B$2:$C$215,2,FALSE)</f>
        <v>2.8450000000000002</v>
      </c>
      <c r="E43" s="6">
        <f t="shared" si="0"/>
        <v>1.9369068541300527</v>
      </c>
      <c r="G43" s="14">
        <v>43571</v>
      </c>
      <c r="H43" s="15">
        <v>17</v>
      </c>
      <c r="I43" s="6">
        <f t="shared" si="1"/>
        <v>1.9369068541300527</v>
      </c>
      <c r="J43" s="13"/>
      <c r="K43" s="13"/>
    </row>
    <row r="44" spans="1:12" x14ac:dyDescent="0.35">
      <c r="A44" s="14">
        <v>43571</v>
      </c>
      <c r="B44" s="15">
        <v>18</v>
      </c>
      <c r="C44" s="16">
        <v>14.150499999999999</v>
      </c>
      <c r="D44" s="12">
        <f>VLOOKUP(A44,'Gas Price'!$B$2:$C$215,2,FALSE)</f>
        <v>2.8450000000000002</v>
      </c>
      <c r="E44" s="6">
        <f t="shared" si="0"/>
        <v>4.9738137082601046</v>
      </c>
      <c r="G44" s="14">
        <v>43571</v>
      </c>
      <c r="H44" s="15">
        <v>18</v>
      </c>
      <c r="I44" s="6">
        <f t="shared" si="1"/>
        <v>4.9738137082601046</v>
      </c>
      <c r="J44" s="13"/>
      <c r="K44" s="13"/>
    </row>
    <row r="45" spans="1:12" x14ac:dyDescent="0.35">
      <c r="A45" s="14">
        <v>43571</v>
      </c>
      <c r="B45" s="15">
        <v>19</v>
      </c>
      <c r="C45" s="16">
        <v>33.040599999999998</v>
      </c>
      <c r="D45" s="12">
        <f>VLOOKUP(A45,'Gas Price'!$B$2:$C$215,2,FALSE)</f>
        <v>2.8450000000000002</v>
      </c>
      <c r="E45" s="6">
        <f t="shared" si="0"/>
        <v>11.613567662565904</v>
      </c>
      <c r="G45" s="14">
        <v>43571</v>
      </c>
      <c r="H45" s="15">
        <v>19</v>
      </c>
      <c r="I45" s="6">
        <f t="shared" si="1"/>
        <v>11.613567662565904</v>
      </c>
      <c r="J45" s="13"/>
      <c r="K45" s="13"/>
    </row>
    <row r="46" spans="1:12" x14ac:dyDescent="0.35">
      <c r="A46" s="14">
        <v>43571</v>
      </c>
      <c r="B46" s="15">
        <v>20</v>
      </c>
      <c r="C46" s="16">
        <v>55.068100000000001</v>
      </c>
      <c r="D46" s="12">
        <f>VLOOKUP(A46,'Gas Price'!$B$2:$C$215,2,FALSE)</f>
        <v>2.8450000000000002</v>
      </c>
      <c r="E46" s="6">
        <f t="shared" si="0"/>
        <v>19.356098418277679</v>
      </c>
      <c r="G46" s="14">
        <v>43571</v>
      </c>
      <c r="H46" s="15">
        <v>20</v>
      </c>
      <c r="I46" s="6">
        <f t="shared" si="1"/>
        <v>19.356098418277679</v>
      </c>
      <c r="J46" s="13"/>
      <c r="K46" s="13"/>
    </row>
    <row r="47" spans="1:12" x14ac:dyDescent="0.35">
      <c r="A47" s="14">
        <v>43571</v>
      </c>
      <c r="B47" s="15">
        <v>21</v>
      </c>
      <c r="C47" s="16">
        <v>60.156300000000002</v>
      </c>
      <c r="D47" s="12">
        <f>VLOOKUP(A47,'Gas Price'!$B$2:$C$215,2,FALSE)</f>
        <v>2.8450000000000002</v>
      </c>
      <c r="E47" s="6">
        <f t="shared" si="0"/>
        <v>21.144569420035147</v>
      </c>
      <c r="G47" s="14">
        <v>43571</v>
      </c>
      <c r="H47" s="15">
        <v>21</v>
      </c>
      <c r="I47" s="6">
        <f t="shared" si="1"/>
        <v>21.144569420035147</v>
      </c>
      <c r="J47" s="13"/>
      <c r="K47" s="13"/>
    </row>
    <row r="48" spans="1:12" x14ac:dyDescent="0.35">
      <c r="A48" s="14">
        <v>43572</v>
      </c>
      <c r="B48" s="15">
        <v>13</v>
      </c>
      <c r="C48" s="16">
        <v>5.5166000000000004</v>
      </c>
      <c r="D48" s="12">
        <f>VLOOKUP(A48,'Gas Price'!$B$2:$C$215,2,FALSE)</f>
        <v>2.9</v>
      </c>
      <c r="E48" s="6">
        <f t="shared" si="0"/>
        <v>1.9022758620689657</v>
      </c>
      <c r="G48" s="14">
        <v>43572</v>
      </c>
      <c r="H48" s="15">
        <v>13</v>
      </c>
      <c r="I48" s="6">
        <f t="shared" si="1"/>
        <v>1.9022758620689657</v>
      </c>
      <c r="J48" s="13">
        <f>MAX(AVERAGE(I48:I51),AVERAGE(I49:I52),AVERAGE(I50:I53),AVERAGE(I51:I54),AVERAGE(I52:I55),AVERAGE(I53:I56))</f>
        <v>16.468870689655173</v>
      </c>
      <c r="K48" s="13">
        <f>MAX(AVERAGE(I48:I50),AVERAGE(I49:I51),AVERAGE(I50:I52),AVERAGE(I51:I53),AVERAGE(I52:I54),AVERAGE(I53:I55),AVERAGE(I54:I56))</f>
        <v>19.412517241379309</v>
      </c>
      <c r="L48" s="13">
        <f>MAX(AVERAGE(I48:I49),AVERAGE(I49:I50),AVERAGE(I50:I51),AVERAGE(I51:I52),AVERAGE(I52:I53),AVERAGE(I53:I54),AVERAGE(I54:I55),AVERAGE(I55:I56))</f>
        <v>22.086948275862071</v>
      </c>
    </row>
    <row r="49" spans="1:12" x14ac:dyDescent="0.35">
      <c r="A49" s="14">
        <v>43572</v>
      </c>
      <c r="B49" s="15">
        <v>14</v>
      </c>
      <c r="C49" s="16">
        <v>7.8352000000000004</v>
      </c>
      <c r="D49" s="12">
        <f>VLOOKUP(A49,'Gas Price'!$B$2:$C$215,2,FALSE)</f>
        <v>2.9</v>
      </c>
      <c r="E49" s="6">
        <f t="shared" si="0"/>
        <v>2.7017931034482761</v>
      </c>
      <c r="G49" s="14">
        <v>43572</v>
      </c>
      <c r="H49" s="15">
        <v>14</v>
      </c>
      <c r="I49" s="6">
        <f t="shared" si="1"/>
        <v>2.7017931034482761</v>
      </c>
      <c r="J49" s="13"/>
      <c r="K49" s="13"/>
    </row>
    <row r="50" spans="1:12" x14ac:dyDescent="0.35">
      <c r="A50" s="14">
        <v>43572</v>
      </c>
      <c r="B50" s="15">
        <v>15</v>
      </c>
      <c r="C50" s="16">
        <v>15.9672</v>
      </c>
      <c r="D50" s="12">
        <f>VLOOKUP(A50,'Gas Price'!$B$2:$C$215,2,FALSE)</f>
        <v>2.9</v>
      </c>
      <c r="E50" s="6">
        <f t="shared" si="0"/>
        <v>5.5059310344827592</v>
      </c>
      <c r="G50" s="14">
        <v>43572</v>
      </c>
      <c r="H50" s="15">
        <v>15</v>
      </c>
      <c r="I50" s="6">
        <f t="shared" si="1"/>
        <v>5.5059310344827592</v>
      </c>
      <c r="J50" s="13"/>
      <c r="K50" s="13"/>
    </row>
    <row r="51" spans="1:12" x14ac:dyDescent="0.35">
      <c r="A51" s="14">
        <v>43572</v>
      </c>
      <c r="B51" s="15">
        <v>16</v>
      </c>
      <c r="C51" s="16">
        <v>17.623799999999999</v>
      </c>
      <c r="D51" s="12">
        <f>VLOOKUP(A51,'Gas Price'!$B$2:$C$215,2,FALSE)</f>
        <v>2.9</v>
      </c>
      <c r="E51" s="6">
        <f t="shared" si="0"/>
        <v>6.0771724137931038</v>
      </c>
      <c r="G51" s="14">
        <v>43572</v>
      </c>
      <c r="H51" s="15">
        <v>16</v>
      </c>
      <c r="I51" s="6">
        <f t="shared" si="1"/>
        <v>6.0771724137931038</v>
      </c>
      <c r="J51" s="13"/>
      <c r="K51" s="13"/>
    </row>
    <row r="52" spans="1:12" x14ac:dyDescent="0.35">
      <c r="A52" s="14">
        <v>43572</v>
      </c>
      <c r="B52" s="15">
        <v>17</v>
      </c>
      <c r="C52" s="16">
        <v>14.343999999999999</v>
      </c>
      <c r="D52" s="12">
        <f>VLOOKUP(A52,'Gas Price'!$B$2:$C$215,2,FALSE)</f>
        <v>2.9</v>
      </c>
      <c r="E52" s="6">
        <f t="shared" si="0"/>
        <v>4.9462068965517245</v>
      </c>
      <c r="G52" s="14">
        <v>43572</v>
      </c>
      <c r="H52" s="15">
        <v>17</v>
      </c>
      <c r="I52" s="6">
        <f t="shared" si="1"/>
        <v>4.9462068965517245</v>
      </c>
      <c r="J52" s="13"/>
      <c r="K52" s="13"/>
    </row>
    <row r="53" spans="1:12" x14ac:dyDescent="0.35">
      <c r="A53" s="14">
        <v>43572</v>
      </c>
      <c r="B53" s="15">
        <v>18</v>
      </c>
      <c r="C53" s="16">
        <v>22.15</v>
      </c>
      <c r="D53" s="12">
        <f>VLOOKUP(A53,'Gas Price'!$B$2:$C$215,2,FALSE)</f>
        <v>2.9</v>
      </c>
      <c r="E53" s="6">
        <f t="shared" si="0"/>
        <v>7.637931034482758</v>
      </c>
      <c r="G53" s="14">
        <v>43572</v>
      </c>
      <c r="H53" s="15">
        <v>18</v>
      </c>
      <c r="I53" s="6">
        <f t="shared" si="1"/>
        <v>7.637931034482758</v>
      </c>
      <c r="J53" s="13"/>
      <c r="K53" s="13"/>
    </row>
    <row r="54" spans="1:12" x14ac:dyDescent="0.35">
      <c r="A54" s="14">
        <v>43572</v>
      </c>
      <c r="B54" s="15">
        <v>19</v>
      </c>
      <c r="C54" s="16">
        <v>40.784599999999998</v>
      </c>
      <c r="D54" s="12">
        <f>VLOOKUP(A54,'Gas Price'!$B$2:$C$215,2,FALSE)</f>
        <v>2.9</v>
      </c>
      <c r="E54" s="6">
        <f t="shared" si="0"/>
        <v>14.063655172413792</v>
      </c>
      <c r="G54" s="14">
        <v>43572</v>
      </c>
      <c r="H54" s="15">
        <v>19</v>
      </c>
      <c r="I54" s="6">
        <f t="shared" si="1"/>
        <v>14.063655172413792</v>
      </c>
      <c r="J54" s="13"/>
      <c r="K54" s="13"/>
    </row>
    <row r="55" spans="1:12" x14ac:dyDescent="0.35">
      <c r="A55" s="14">
        <v>43572</v>
      </c>
      <c r="B55" s="15">
        <v>20</v>
      </c>
      <c r="C55" s="16">
        <v>65.7577</v>
      </c>
      <c r="D55" s="12">
        <f>VLOOKUP(A55,'Gas Price'!$B$2:$C$215,2,FALSE)</f>
        <v>2.9</v>
      </c>
      <c r="E55" s="6">
        <f t="shared" si="0"/>
        <v>22.675068965517241</v>
      </c>
      <c r="G55" s="14">
        <v>43572</v>
      </c>
      <c r="H55" s="15">
        <v>20</v>
      </c>
      <c r="I55" s="6">
        <f t="shared" si="1"/>
        <v>22.675068965517241</v>
      </c>
      <c r="J55" s="13"/>
      <c r="K55" s="13"/>
    </row>
    <row r="56" spans="1:12" x14ac:dyDescent="0.35">
      <c r="A56" s="14">
        <v>43572</v>
      </c>
      <c r="B56" s="15">
        <v>21</v>
      </c>
      <c r="C56" s="16">
        <v>62.346600000000002</v>
      </c>
      <c r="D56" s="12">
        <f>VLOOKUP(A56,'Gas Price'!$B$2:$C$215,2,FALSE)</f>
        <v>2.9</v>
      </c>
      <c r="E56" s="6">
        <f t="shared" si="0"/>
        <v>21.498827586206897</v>
      </c>
      <c r="G56" s="14">
        <v>43572</v>
      </c>
      <c r="H56" s="15">
        <v>21</v>
      </c>
      <c r="I56" s="6">
        <f t="shared" si="1"/>
        <v>21.498827586206897</v>
      </c>
      <c r="J56" s="13"/>
      <c r="K56" s="13"/>
    </row>
    <row r="57" spans="1:12" x14ac:dyDescent="0.35">
      <c r="A57" s="14">
        <v>43573</v>
      </c>
      <c r="B57" s="15">
        <v>13</v>
      </c>
      <c r="C57" s="16">
        <v>12.727399999999999</v>
      </c>
      <c r="D57" s="12">
        <f>VLOOKUP(A57,'Gas Price'!$B$2:$C$215,2,FALSE)</f>
        <v>2.46</v>
      </c>
      <c r="E57" s="6">
        <f t="shared" si="0"/>
        <v>5.1737398373983741</v>
      </c>
      <c r="G57" s="14">
        <v>43573</v>
      </c>
      <c r="H57" s="15">
        <v>13</v>
      </c>
      <c r="I57" s="6">
        <f t="shared" si="1"/>
        <v>5.1737398373983741</v>
      </c>
      <c r="J57" s="13">
        <f>MAX(AVERAGE(I57:I60),AVERAGE(I58:I61),AVERAGE(I59:I62),AVERAGE(I60:I63),AVERAGE(I61:I64),AVERAGE(I62:I65))</f>
        <v>24.103292682926831</v>
      </c>
      <c r="K57" s="13">
        <f>MAX(AVERAGE(I57:I59),AVERAGE(I58:I60),AVERAGE(I59:I61),AVERAGE(I60:I62),AVERAGE(I61:I63),AVERAGE(I62:I64),AVERAGE(I63:I65))</f>
        <v>27.329092140921407</v>
      </c>
      <c r="L57" s="13">
        <f>MAX(AVERAGE(I57:I58),AVERAGE(I58:I59),AVERAGE(I59:I60),AVERAGE(I60:I61),AVERAGE(I61:I62),AVERAGE(I62:I63),AVERAGE(I63:I64),AVERAGE(I64:I65))</f>
        <v>30.270589430894312</v>
      </c>
    </row>
    <row r="58" spans="1:12" x14ac:dyDescent="0.35">
      <c r="A58" s="14">
        <v>43573</v>
      </c>
      <c r="B58" s="15">
        <v>14</v>
      </c>
      <c r="C58" s="16">
        <v>17.146699999999999</v>
      </c>
      <c r="D58" s="12">
        <f>VLOOKUP(A58,'Gas Price'!$B$2:$C$215,2,FALSE)</f>
        <v>2.46</v>
      </c>
      <c r="E58" s="6">
        <f t="shared" si="0"/>
        <v>6.9702032520325199</v>
      </c>
      <c r="G58" s="14">
        <v>43573</v>
      </c>
      <c r="H58" s="15">
        <v>14</v>
      </c>
      <c r="I58" s="6">
        <f t="shared" si="1"/>
        <v>6.9702032520325199</v>
      </c>
      <c r="J58" s="13"/>
      <c r="K58" s="13"/>
    </row>
    <row r="59" spans="1:12" x14ac:dyDescent="0.35">
      <c r="A59" s="14">
        <v>43573</v>
      </c>
      <c r="B59" s="15">
        <v>15</v>
      </c>
      <c r="C59" s="16">
        <v>19.386199999999999</v>
      </c>
      <c r="D59" s="12">
        <f>VLOOKUP(A59,'Gas Price'!$B$2:$C$215,2,FALSE)</f>
        <v>2.46</v>
      </c>
      <c r="E59" s="6">
        <f t="shared" si="0"/>
        <v>7.8805691056910563</v>
      </c>
      <c r="G59" s="14">
        <v>43573</v>
      </c>
      <c r="H59" s="15">
        <v>15</v>
      </c>
      <c r="I59" s="6">
        <f t="shared" si="1"/>
        <v>7.8805691056910563</v>
      </c>
      <c r="J59" s="13"/>
      <c r="K59" s="13"/>
    </row>
    <row r="60" spans="1:12" x14ac:dyDescent="0.35">
      <c r="A60" s="14">
        <v>43573</v>
      </c>
      <c r="B60" s="15">
        <v>16</v>
      </c>
      <c r="C60" s="16">
        <v>22.7471</v>
      </c>
      <c r="D60" s="12">
        <f>VLOOKUP(A60,'Gas Price'!$B$2:$C$215,2,FALSE)</f>
        <v>2.46</v>
      </c>
      <c r="E60" s="6">
        <f t="shared" si="0"/>
        <v>9.2467886178861782</v>
      </c>
      <c r="G60" s="14">
        <v>43573</v>
      </c>
      <c r="H60" s="15">
        <v>16</v>
      </c>
      <c r="I60" s="6">
        <f t="shared" si="1"/>
        <v>9.2467886178861782</v>
      </c>
      <c r="J60" s="13"/>
      <c r="K60" s="13"/>
    </row>
    <row r="61" spans="1:12" x14ac:dyDescent="0.35">
      <c r="A61" s="14">
        <v>43573</v>
      </c>
      <c r="B61" s="15">
        <v>17</v>
      </c>
      <c r="C61" s="16">
        <v>27.3445</v>
      </c>
      <c r="D61" s="12">
        <f>VLOOKUP(A61,'Gas Price'!$B$2:$C$215,2,FALSE)</f>
        <v>2.46</v>
      </c>
      <c r="E61" s="6">
        <f t="shared" si="0"/>
        <v>11.115650406504065</v>
      </c>
      <c r="G61" s="14">
        <v>43573</v>
      </c>
      <c r="H61" s="15">
        <v>17</v>
      </c>
      <c r="I61" s="6">
        <f t="shared" si="1"/>
        <v>11.115650406504065</v>
      </c>
      <c r="J61" s="13"/>
      <c r="K61" s="13"/>
    </row>
    <row r="62" spans="1:12" x14ac:dyDescent="0.35">
      <c r="A62" s="14">
        <v>43573</v>
      </c>
      <c r="B62" s="15">
        <v>18</v>
      </c>
      <c r="C62" s="16">
        <v>35.487699999999997</v>
      </c>
      <c r="D62" s="12">
        <f>VLOOKUP(A62,'Gas Price'!$B$2:$C$215,2,FALSE)</f>
        <v>2.46</v>
      </c>
      <c r="E62" s="6">
        <f t="shared" si="0"/>
        <v>14.425894308943088</v>
      </c>
      <c r="G62" s="14">
        <v>43573</v>
      </c>
      <c r="H62" s="15">
        <v>18</v>
      </c>
      <c r="I62" s="6">
        <f t="shared" si="1"/>
        <v>14.425894308943088</v>
      </c>
      <c r="J62" s="13"/>
      <c r="K62" s="13"/>
    </row>
    <row r="63" spans="1:12" x14ac:dyDescent="0.35">
      <c r="A63" s="14">
        <v>43573</v>
      </c>
      <c r="B63" s="15">
        <v>19</v>
      </c>
      <c r="C63" s="16">
        <v>52.757399999999997</v>
      </c>
      <c r="D63" s="12">
        <f>VLOOKUP(A63,'Gas Price'!$B$2:$C$215,2,FALSE)</f>
        <v>2.46</v>
      </c>
      <c r="E63" s="6">
        <f t="shared" si="0"/>
        <v>21.446097560975609</v>
      </c>
      <c r="G63" s="14">
        <v>43573</v>
      </c>
      <c r="H63" s="15">
        <v>19</v>
      </c>
      <c r="I63" s="6">
        <f t="shared" si="1"/>
        <v>21.446097560975609</v>
      </c>
      <c r="J63" s="13"/>
      <c r="K63" s="13"/>
    </row>
    <row r="64" spans="1:12" x14ac:dyDescent="0.35">
      <c r="A64" s="14">
        <v>43573</v>
      </c>
      <c r="B64" s="15">
        <v>20</v>
      </c>
      <c r="C64" s="16">
        <v>84.710599999999999</v>
      </c>
      <c r="D64" s="12">
        <f>VLOOKUP(A64,'Gas Price'!$B$2:$C$215,2,FALSE)</f>
        <v>2.46</v>
      </c>
      <c r="E64" s="6">
        <f t="shared" si="0"/>
        <v>34.435203252032522</v>
      </c>
      <c r="G64" s="14">
        <v>43573</v>
      </c>
      <c r="H64" s="15">
        <v>20</v>
      </c>
      <c r="I64" s="6">
        <f t="shared" si="1"/>
        <v>34.435203252032522</v>
      </c>
      <c r="J64" s="13"/>
      <c r="K64" s="13"/>
    </row>
    <row r="65" spans="1:12" x14ac:dyDescent="0.35">
      <c r="A65" s="14">
        <v>43573</v>
      </c>
      <c r="B65" s="15">
        <v>21</v>
      </c>
      <c r="C65" s="16">
        <v>64.220699999999994</v>
      </c>
      <c r="D65" s="12">
        <f>VLOOKUP(A65,'Gas Price'!$B$2:$C$215,2,FALSE)</f>
        <v>2.46</v>
      </c>
      <c r="E65" s="6">
        <f t="shared" si="0"/>
        <v>26.105975609756097</v>
      </c>
      <c r="G65" s="14">
        <v>43573</v>
      </c>
      <c r="H65" s="15">
        <v>21</v>
      </c>
      <c r="I65" s="6">
        <f t="shared" si="1"/>
        <v>26.105975609756097</v>
      </c>
      <c r="J65" s="13"/>
      <c r="K65" s="13"/>
    </row>
    <row r="66" spans="1:12" x14ac:dyDescent="0.35">
      <c r="A66" s="14">
        <v>43574</v>
      </c>
      <c r="B66" s="15">
        <v>13</v>
      </c>
      <c r="C66" s="16">
        <v>17.471900000000002</v>
      </c>
      <c r="D66" s="12">
        <f>VLOOKUP(A66,'Gas Price'!$B$2:$C$215,2,FALSE)</f>
        <v>2.46</v>
      </c>
      <c r="E66" s="6">
        <f t="shared" si="0"/>
        <v>7.1023983739837409</v>
      </c>
      <c r="G66" s="14">
        <v>43574</v>
      </c>
      <c r="H66" s="15">
        <v>13</v>
      </c>
      <c r="I66" s="6">
        <f t="shared" si="1"/>
        <v>7.1023983739837409</v>
      </c>
      <c r="J66" s="13">
        <f>MAX(AVERAGE(I66:I69),AVERAGE(I67:I70),AVERAGE(I68:I71),AVERAGE(I69:I72),AVERAGE(I70:I73),AVERAGE(I71:I74))</f>
        <v>20.484207317073171</v>
      </c>
      <c r="K66" s="13">
        <f>MAX(AVERAGE(I66:I68),AVERAGE(I67:I69),AVERAGE(I68:I70),AVERAGE(I69:I71),AVERAGE(I70:I72),AVERAGE(I71:I73),AVERAGE(I72:I74))</f>
        <v>22.703021680216803</v>
      </c>
      <c r="L66" s="13">
        <f>MAX(AVERAGE(I66:I67),AVERAGE(I67:I68),AVERAGE(I68:I69),AVERAGE(I69:I70),AVERAGE(I70:I71),AVERAGE(I71:I72),AVERAGE(I72:I73),AVERAGE(I73:I74))</f>
        <v>24.683455284552846</v>
      </c>
    </row>
    <row r="67" spans="1:12" x14ac:dyDescent="0.35">
      <c r="A67" s="14">
        <v>43574</v>
      </c>
      <c r="B67" s="15">
        <v>14</v>
      </c>
      <c r="C67" s="16">
        <v>19.299900000000001</v>
      </c>
      <c r="D67" s="12">
        <f>VLOOKUP(A67,'Gas Price'!$B$2:$C$215,2,FALSE)</f>
        <v>2.46</v>
      </c>
      <c r="E67" s="6">
        <f t="shared" ref="E67:E130" si="2">C67/D67</f>
        <v>7.845487804878049</v>
      </c>
      <c r="G67" s="14">
        <v>43574</v>
      </c>
      <c r="H67" s="15">
        <v>14</v>
      </c>
      <c r="I67" s="6">
        <f t="shared" ref="I67:I130" si="3">E67</f>
        <v>7.845487804878049</v>
      </c>
      <c r="J67" s="13"/>
      <c r="K67" s="13"/>
    </row>
    <row r="68" spans="1:12" x14ac:dyDescent="0.35">
      <c r="A68" s="14">
        <v>43574</v>
      </c>
      <c r="B68" s="15">
        <v>15</v>
      </c>
      <c r="C68" s="16">
        <v>20.681699999999999</v>
      </c>
      <c r="D68" s="12">
        <f>VLOOKUP(A68,'Gas Price'!$B$2:$C$215,2,FALSE)</f>
        <v>2.46</v>
      </c>
      <c r="E68" s="6">
        <f t="shared" si="2"/>
        <v>8.4071951219512187</v>
      </c>
      <c r="G68" s="14">
        <v>43574</v>
      </c>
      <c r="H68" s="15">
        <v>15</v>
      </c>
      <c r="I68" s="6">
        <f t="shared" si="3"/>
        <v>8.4071951219512187</v>
      </c>
      <c r="J68" s="13"/>
      <c r="K68" s="13"/>
    </row>
    <row r="69" spans="1:12" x14ac:dyDescent="0.35">
      <c r="A69" s="14">
        <v>43574</v>
      </c>
      <c r="B69" s="15">
        <v>16</v>
      </c>
      <c r="C69" s="16">
        <v>24.593699999999998</v>
      </c>
      <c r="D69" s="12">
        <f>VLOOKUP(A69,'Gas Price'!$B$2:$C$215,2,FALSE)</f>
        <v>2.46</v>
      </c>
      <c r="E69" s="6">
        <f t="shared" si="2"/>
        <v>9.9974390243902427</v>
      </c>
      <c r="G69" s="14">
        <v>43574</v>
      </c>
      <c r="H69" s="15">
        <v>16</v>
      </c>
      <c r="I69" s="6">
        <f t="shared" si="3"/>
        <v>9.9974390243902427</v>
      </c>
      <c r="J69" s="13"/>
      <c r="K69" s="13"/>
    </row>
    <row r="70" spans="1:12" x14ac:dyDescent="0.35">
      <c r="A70" s="14">
        <v>43574</v>
      </c>
      <c r="B70" s="15">
        <v>17</v>
      </c>
      <c r="C70" s="16">
        <v>27.662400000000002</v>
      </c>
      <c r="D70" s="12">
        <f>VLOOKUP(A70,'Gas Price'!$B$2:$C$215,2,FALSE)</f>
        <v>2.46</v>
      </c>
      <c r="E70" s="6">
        <f t="shared" si="2"/>
        <v>11.244878048780489</v>
      </c>
      <c r="G70" s="14">
        <v>43574</v>
      </c>
      <c r="H70" s="15">
        <v>17</v>
      </c>
      <c r="I70" s="6">
        <f t="shared" si="3"/>
        <v>11.244878048780489</v>
      </c>
      <c r="J70" s="13"/>
      <c r="K70" s="13"/>
    </row>
    <row r="71" spans="1:12" x14ac:dyDescent="0.35">
      <c r="A71" s="14">
        <v>43574</v>
      </c>
      <c r="B71" s="15">
        <v>18</v>
      </c>
      <c r="C71" s="16">
        <v>34.016300000000001</v>
      </c>
      <c r="D71" s="12">
        <f>VLOOKUP(A71,'Gas Price'!$B$2:$C$215,2,FALSE)</f>
        <v>2.46</v>
      </c>
      <c r="E71" s="6">
        <f t="shared" si="2"/>
        <v>13.827764227642277</v>
      </c>
      <c r="G71" s="14">
        <v>43574</v>
      </c>
      <c r="H71" s="15">
        <v>18</v>
      </c>
      <c r="I71" s="6">
        <f t="shared" si="3"/>
        <v>13.827764227642277</v>
      </c>
      <c r="J71" s="13"/>
      <c r="K71" s="13"/>
    </row>
    <row r="72" spans="1:12" x14ac:dyDescent="0.35">
      <c r="A72" s="14">
        <v>43574</v>
      </c>
      <c r="B72" s="15">
        <v>19</v>
      </c>
      <c r="C72" s="16">
        <v>46.105699999999999</v>
      </c>
      <c r="D72" s="12">
        <f>VLOOKUP(A72,'Gas Price'!$B$2:$C$215,2,FALSE)</f>
        <v>2.46</v>
      </c>
      <c r="E72" s="6">
        <f t="shared" si="2"/>
        <v>18.742154471544715</v>
      </c>
      <c r="G72" s="14">
        <v>43574</v>
      </c>
      <c r="H72" s="15">
        <v>19</v>
      </c>
      <c r="I72" s="6">
        <f t="shared" si="3"/>
        <v>18.742154471544715</v>
      </c>
      <c r="J72" s="13"/>
      <c r="K72" s="13"/>
    </row>
    <row r="73" spans="1:12" x14ac:dyDescent="0.35">
      <c r="A73" s="14">
        <v>43574</v>
      </c>
      <c r="B73" s="15">
        <v>20</v>
      </c>
      <c r="C73" s="16">
        <v>69.904700000000005</v>
      </c>
      <c r="D73" s="12">
        <f>VLOOKUP(A73,'Gas Price'!$B$2:$C$215,2,FALSE)</f>
        <v>2.46</v>
      </c>
      <c r="E73" s="6">
        <f t="shared" si="2"/>
        <v>28.416544715447156</v>
      </c>
      <c r="G73" s="14">
        <v>43574</v>
      </c>
      <c r="H73" s="15">
        <v>20</v>
      </c>
      <c r="I73" s="6">
        <f t="shared" si="3"/>
        <v>28.416544715447156</v>
      </c>
      <c r="J73" s="13"/>
      <c r="K73" s="13"/>
    </row>
    <row r="74" spans="1:12" x14ac:dyDescent="0.35">
      <c r="A74" s="14">
        <v>43574</v>
      </c>
      <c r="B74" s="15">
        <v>21</v>
      </c>
      <c r="C74" s="16">
        <v>51.5379</v>
      </c>
      <c r="D74" s="12">
        <f>VLOOKUP(A74,'Gas Price'!$B$2:$C$215,2,FALSE)</f>
        <v>2.46</v>
      </c>
      <c r="E74" s="6">
        <f t="shared" si="2"/>
        <v>20.950365853658536</v>
      </c>
      <c r="G74" s="14">
        <v>43574</v>
      </c>
      <c r="H74" s="15">
        <v>21</v>
      </c>
      <c r="I74" s="6">
        <f t="shared" si="3"/>
        <v>20.950365853658536</v>
      </c>
      <c r="J74" s="13"/>
      <c r="K74" s="13"/>
    </row>
    <row r="75" spans="1:12" x14ac:dyDescent="0.35">
      <c r="A75" s="14">
        <v>43575</v>
      </c>
      <c r="B75" s="15">
        <v>13</v>
      </c>
      <c r="C75" s="16">
        <v>-1.03E-2</v>
      </c>
      <c r="D75" s="12">
        <f>VLOOKUP(A75,'Gas Price'!$B$2:$C$215,2,FALSE)</f>
        <v>2.46</v>
      </c>
      <c r="E75" s="6">
        <f t="shared" si="2"/>
        <v>-4.1869918699186997E-3</v>
      </c>
      <c r="G75" s="14">
        <v>43575</v>
      </c>
      <c r="H75" s="15">
        <v>13</v>
      </c>
      <c r="I75" s="6">
        <f t="shared" si="3"/>
        <v>-4.1869918699186997E-3</v>
      </c>
      <c r="J75" s="13">
        <f>MAX(AVERAGE(I75:I78),AVERAGE(I76:I79),AVERAGE(I77:I80),AVERAGE(I78:I81),AVERAGE(I79:I82),AVERAGE(I80:I83))</f>
        <v>13.142215447154472</v>
      </c>
      <c r="K75" s="13">
        <f>MAX(AVERAGE(I75:I77),AVERAGE(I76:I78),AVERAGE(I77:I79),AVERAGE(I78:I80),AVERAGE(I79:I81),AVERAGE(I80:I82),AVERAGE(I81:I83))</f>
        <v>16.140474254742546</v>
      </c>
      <c r="L75" s="13">
        <f>MAX(AVERAGE(I75:I76),AVERAGE(I76:I77),AVERAGE(I77:I78),AVERAGE(I78:I79),AVERAGE(I79:I80),AVERAGE(I80:I81),AVERAGE(I81:I82),AVERAGE(I82:I83))</f>
        <v>18.808475609756101</v>
      </c>
    </row>
    <row r="76" spans="1:12" x14ac:dyDescent="0.35">
      <c r="A76" s="14">
        <v>43575</v>
      </c>
      <c r="B76" s="15">
        <v>14</v>
      </c>
      <c r="C76" s="16">
        <v>-1.0699999999999999E-2</v>
      </c>
      <c r="D76" s="12">
        <f>VLOOKUP(A76,'Gas Price'!$B$2:$C$215,2,FALSE)</f>
        <v>2.46</v>
      </c>
      <c r="E76" s="6">
        <f t="shared" si="2"/>
        <v>-4.3495934959349595E-3</v>
      </c>
      <c r="G76" s="14">
        <v>43575</v>
      </c>
      <c r="H76" s="15">
        <v>14</v>
      </c>
      <c r="I76" s="6">
        <f t="shared" si="3"/>
        <v>-4.3495934959349595E-3</v>
      </c>
      <c r="J76" s="13"/>
      <c r="K76" s="13"/>
    </row>
    <row r="77" spans="1:12" x14ac:dyDescent="0.35">
      <c r="A77" s="14">
        <v>43575</v>
      </c>
      <c r="B77" s="15">
        <v>15</v>
      </c>
      <c r="C77" s="16">
        <v>-0.1061</v>
      </c>
      <c r="D77" s="12">
        <f>VLOOKUP(A77,'Gas Price'!$B$2:$C$215,2,FALSE)</f>
        <v>2.46</v>
      </c>
      <c r="E77" s="6">
        <f t="shared" si="2"/>
        <v>-4.3130081300813007E-2</v>
      </c>
      <c r="G77" s="14">
        <v>43575</v>
      </c>
      <c r="H77" s="15">
        <v>15</v>
      </c>
      <c r="I77" s="6">
        <f t="shared" si="3"/>
        <v>-4.3130081300813007E-2</v>
      </c>
      <c r="J77" s="13"/>
      <c r="K77" s="13"/>
    </row>
    <row r="78" spans="1:12" x14ac:dyDescent="0.35">
      <c r="A78" s="14">
        <v>43575</v>
      </c>
      <c r="B78" s="15">
        <v>16</v>
      </c>
      <c r="C78" s="16">
        <v>-1.0500000000000001E-2</v>
      </c>
      <c r="D78" s="12">
        <f>VLOOKUP(A78,'Gas Price'!$B$2:$C$215,2,FALSE)</f>
        <v>2.46</v>
      </c>
      <c r="E78" s="6">
        <f t="shared" si="2"/>
        <v>-4.2682926829268296E-3</v>
      </c>
      <c r="G78" s="14">
        <v>43575</v>
      </c>
      <c r="H78" s="15">
        <v>16</v>
      </c>
      <c r="I78" s="6">
        <f t="shared" si="3"/>
        <v>-4.2682926829268296E-3</v>
      </c>
      <c r="J78" s="13"/>
      <c r="K78" s="13"/>
    </row>
    <row r="79" spans="1:12" x14ac:dyDescent="0.35">
      <c r="A79" s="14">
        <v>43575</v>
      </c>
      <c r="B79" s="15">
        <v>17</v>
      </c>
      <c r="C79" s="16">
        <v>-1.03E-2</v>
      </c>
      <c r="D79" s="12">
        <f>VLOOKUP(A79,'Gas Price'!$B$2:$C$215,2,FALSE)</f>
        <v>2.46</v>
      </c>
      <c r="E79" s="6">
        <f t="shared" si="2"/>
        <v>-4.1869918699186997E-3</v>
      </c>
      <c r="G79" s="14">
        <v>43575</v>
      </c>
      <c r="H79" s="15">
        <v>17</v>
      </c>
      <c r="I79" s="6">
        <f t="shared" si="3"/>
        <v>-4.1869918699186997E-3</v>
      </c>
      <c r="J79" s="13"/>
      <c r="K79" s="13"/>
    </row>
    <row r="80" spans="1:12" x14ac:dyDescent="0.35">
      <c r="A80" s="14">
        <v>43575</v>
      </c>
      <c r="B80" s="15">
        <v>18</v>
      </c>
      <c r="C80" s="16">
        <v>10.2027</v>
      </c>
      <c r="D80" s="12">
        <f>VLOOKUP(A80,'Gas Price'!$B$2:$C$215,2,FALSE)</f>
        <v>2.46</v>
      </c>
      <c r="E80" s="6">
        <f t="shared" si="2"/>
        <v>4.1474390243902439</v>
      </c>
      <c r="G80" s="14">
        <v>43575</v>
      </c>
      <c r="H80" s="15">
        <v>18</v>
      </c>
      <c r="I80" s="6">
        <f t="shared" si="3"/>
        <v>4.1474390243902439</v>
      </c>
      <c r="J80" s="13"/>
      <c r="K80" s="13"/>
    </row>
    <row r="81" spans="1:12" x14ac:dyDescent="0.35">
      <c r="A81" s="14">
        <v>43575</v>
      </c>
      <c r="B81" s="15">
        <v>19</v>
      </c>
      <c r="C81" s="16">
        <v>26.579000000000001</v>
      </c>
      <c r="D81" s="12">
        <f>VLOOKUP(A81,'Gas Price'!$B$2:$C$215,2,FALSE)</f>
        <v>2.46</v>
      </c>
      <c r="E81" s="6">
        <f t="shared" si="2"/>
        <v>10.804471544715447</v>
      </c>
      <c r="G81" s="14">
        <v>43575</v>
      </c>
      <c r="H81" s="15">
        <v>19</v>
      </c>
      <c r="I81" s="6">
        <f t="shared" si="3"/>
        <v>10.804471544715447</v>
      </c>
      <c r="J81" s="13"/>
      <c r="K81" s="13"/>
    </row>
    <row r="82" spans="1:12" x14ac:dyDescent="0.35">
      <c r="A82" s="14">
        <v>43575</v>
      </c>
      <c r="B82" s="15">
        <v>20</v>
      </c>
      <c r="C82" s="16">
        <v>44.825099999999999</v>
      </c>
      <c r="D82" s="12">
        <f>VLOOKUP(A82,'Gas Price'!$B$2:$C$215,2,FALSE)</f>
        <v>2.46</v>
      </c>
      <c r="E82" s="6">
        <f t="shared" si="2"/>
        <v>18.22158536585366</v>
      </c>
      <c r="G82" s="14">
        <v>43575</v>
      </c>
      <c r="H82" s="15">
        <v>20</v>
      </c>
      <c r="I82" s="6">
        <f t="shared" si="3"/>
        <v>18.22158536585366</v>
      </c>
      <c r="J82" s="13"/>
      <c r="K82" s="13"/>
    </row>
    <row r="83" spans="1:12" x14ac:dyDescent="0.35">
      <c r="A83" s="14">
        <v>43575</v>
      </c>
      <c r="B83" s="15">
        <v>21</v>
      </c>
      <c r="C83" s="16">
        <v>47.712600000000002</v>
      </c>
      <c r="D83" s="12">
        <f>VLOOKUP(A83,'Gas Price'!$B$2:$C$215,2,FALSE)</f>
        <v>2.46</v>
      </c>
      <c r="E83" s="6">
        <f t="shared" si="2"/>
        <v>19.395365853658539</v>
      </c>
      <c r="G83" s="14">
        <v>43575</v>
      </c>
      <c r="H83" s="15">
        <v>21</v>
      </c>
      <c r="I83" s="6">
        <f t="shared" si="3"/>
        <v>19.395365853658539</v>
      </c>
      <c r="J83" s="13"/>
      <c r="K83" s="13"/>
    </row>
    <row r="84" spans="1:12" x14ac:dyDescent="0.35">
      <c r="A84" s="14">
        <v>43576</v>
      </c>
      <c r="B84" s="15">
        <v>13</v>
      </c>
      <c r="C84" s="16">
        <v>-10.0829</v>
      </c>
      <c r="D84" s="12">
        <f>VLOOKUP(A84,'Gas Price'!$B$2:$C$215,2,FALSE)</f>
        <v>2.46</v>
      </c>
      <c r="E84" s="6">
        <f t="shared" si="2"/>
        <v>-4.0987398373983739</v>
      </c>
      <c r="G84" s="14">
        <v>43576</v>
      </c>
      <c r="H84" s="15">
        <v>13</v>
      </c>
      <c r="I84" s="6">
        <f t="shared" si="3"/>
        <v>-4.0987398373983739</v>
      </c>
      <c r="J84" s="13">
        <f>MAX(AVERAGE(I84:I87),AVERAGE(I85:I88),AVERAGE(I86:I89),AVERAGE(I87:I90),AVERAGE(I88:I91),AVERAGE(I89:I92))</f>
        <v>9.8789939024390243</v>
      </c>
      <c r="K84" s="13">
        <f>MAX(AVERAGE(I84:I86),AVERAGE(I85:I87),AVERAGE(I86:I88),AVERAGE(I87:I89),AVERAGE(I88:I90),AVERAGE(I89:I91),AVERAGE(I90:I92))</f>
        <v>13.00470189701897</v>
      </c>
      <c r="L84" s="13">
        <f>MAX(AVERAGE(I84:I85),AVERAGE(I85:I86),AVERAGE(I86:I87),AVERAGE(I87:I88),AVERAGE(I88:I89),AVERAGE(I89:I90),AVERAGE(I90:I91),AVERAGE(I91:I92))</f>
        <v>15.775020325203252</v>
      </c>
    </row>
    <row r="85" spans="1:12" x14ac:dyDescent="0.35">
      <c r="A85" s="14">
        <v>43576</v>
      </c>
      <c r="B85" s="15">
        <v>14</v>
      </c>
      <c r="C85" s="16">
        <v>-10.071</v>
      </c>
      <c r="D85" s="12">
        <f>VLOOKUP(A85,'Gas Price'!$B$2:$C$215,2,FALSE)</f>
        <v>2.46</v>
      </c>
      <c r="E85" s="6">
        <f t="shared" si="2"/>
        <v>-4.0939024390243901</v>
      </c>
      <c r="G85" s="14">
        <v>43576</v>
      </c>
      <c r="H85" s="15">
        <v>14</v>
      </c>
      <c r="I85" s="6">
        <f t="shared" si="3"/>
        <v>-4.0939024390243901</v>
      </c>
      <c r="J85" s="13"/>
      <c r="K85" s="13"/>
    </row>
    <row r="86" spans="1:12" x14ac:dyDescent="0.35">
      <c r="A86" s="14">
        <v>43576</v>
      </c>
      <c r="B86" s="15">
        <v>15</v>
      </c>
      <c r="C86" s="16">
        <v>-10.6233</v>
      </c>
      <c r="D86" s="12">
        <f>VLOOKUP(A86,'Gas Price'!$B$2:$C$215,2,FALSE)</f>
        <v>2.46</v>
      </c>
      <c r="E86" s="6">
        <f t="shared" si="2"/>
        <v>-4.3184146341463414</v>
      </c>
      <c r="G86" s="14">
        <v>43576</v>
      </c>
      <c r="H86" s="15">
        <v>15</v>
      </c>
      <c r="I86" s="6">
        <f t="shared" si="3"/>
        <v>-4.3184146341463414</v>
      </c>
      <c r="J86" s="13"/>
      <c r="K86" s="13"/>
    </row>
    <row r="87" spans="1:12" x14ac:dyDescent="0.35">
      <c r="A87" s="14">
        <v>43576</v>
      </c>
      <c r="B87" s="15">
        <v>16</v>
      </c>
      <c r="C87" s="16">
        <v>-6.1974999999999998</v>
      </c>
      <c r="D87" s="12">
        <f>VLOOKUP(A87,'Gas Price'!$B$2:$C$215,2,FALSE)</f>
        <v>2.46</v>
      </c>
      <c r="E87" s="6">
        <f t="shared" si="2"/>
        <v>-2.5193089430894307</v>
      </c>
      <c r="G87" s="14">
        <v>43576</v>
      </c>
      <c r="H87" s="15">
        <v>16</v>
      </c>
      <c r="I87" s="6">
        <f t="shared" si="3"/>
        <v>-2.5193089430894307</v>
      </c>
      <c r="J87" s="13"/>
      <c r="K87" s="13"/>
    </row>
    <row r="88" spans="1:12" x14ac:dyDescent="0.35">
      <c r="A88" s="14">
        <v>43576</v>
      </c>
      <c r="B88" s="15">
        <v>17</v>
      </c>
      <c r="C88" s="16">
        <v>-0.1017</v>
      </c>
      <c r="D88" s="12">
        <f>VLOOKUP(A88,'Gas Price'!$B$2:$C$215,2,FALSE)</f>
        <v>2.46</v>
      </c>
      <c r="E88" s="6">
        <f t="shared" si="2"/>
        <v>-4.1341463414634148E-2</v>
      </c>
      <c r="G88" s="14">
        <v>43576</v>
      </c>
      <c r="H88" s="15">
        <v>17</v>
      </c>
      <c r="I88" s="6">
        <f t="shared" si="3"/>
        <v>-4.1341463414634148E-2</v>
      </c>
      <c r="J88" s="13"/>
      <c r="K88" s="13"/>
    </row>
    <row r="89" spans="1:12" x14ac:dyDescent="0.35">
      <c r="A89" s="14">
        <v>43576</v>
      </c>
      <c r="B89" s="15">
        <v>18</v>
      </c>
      <c r="C89" s="16">
        <v>1.2345999999999999</v>
      </c>
      <c r="D89" s="12">
        <f>VLOOKUP(A89,'Gas Price'!$B$2:$C$215,2,FALSE)</f>
        <v>2.46</v>
      </c>
      <c r="E89" s="6">
        <f t="shared" si="2"/>
        <v>0.50186991869918696</v>
      </c>
      <c r="G89" s="14">
        <v>43576</v>
      </c>
      <c r="H89" s="15">
        <v>18</v>
      </c>
      <c r="I89" s="6">
        <f t="shared" si="3"/>
        <v>0.50186991869918696</v>
      </c>
      <c r="J89" s="13"/>
      <c r="K89" s="13"/>
    </row>
    <row r="90" spans="1:12" x14ac:dyDescent="0.35">
      <c r="A90" s="14">
        <v>43576</v>
      </c>
      <c r="B90" s="15">
        <v>19</v>
      </c>
      <c r="C90" s="16">
        <v>18.361599999999999</v>
      </c>
      <c r="D90" s="12">
        <f>VLOOKUP(A90,'Gas Price'!$B$2:$C$215,2,FALSE)</f>
        <v>2.46</v>
      </c>
      <c r="E90" s="6">
        <f t="shared" si="2"/>
        <v>7.4640650406504063</v>
      </c>
      <c r="G90" s="14">
        <v>43576</v>
      </c>
      <c r="H90" s="15">
        <v>19</v>
      </c>
      <c r="I90" s="6">
        <f t="shared" si="3"/>
        <v>7.4640650406504063</v>
      </c>
      <c r="J90" s="13"/>
      <c r="K90" s="13"/>
    </row>
    <row r="91" spans="1:12" x14ac:dyDescent="0.35">
      <c r="A91" s="14">
        <v>43576</v>
      </c>
      <c r="B91" s="15">
        <v>20</v>
      </c>
      <c r="C91" s="16">
        <v>36.4559</v>
      </c>
      <c r="D91" s="12">
        <f>VLOOKUP(A91,'Gas Price'!$B$2:$C$215,2,FALSE)</f>
        <v>2.46</v>
      </c>
      <c r="E91" s="6">
        <f t="shared" si="2"/>
        <v>14.819471544715448</v>
      </c>
      <c r="G91" s="14">
        <v>43576</v>
      </c>
      <c r="H91" s="15">
        <v>20</v>
      </c>
      <c r="I91" s="6">
        <f t="shared" si="3"/>
        <v>14.819471544715448</v>
      </c>
      <c r="J91" s="13"/>
      <c r="K91" s="13"/>
    </row>
    <row r="92" spans="1:12" x14ac:dyDescent="0.35">
      <c r="A92" s="14">
        <v>43576</v>
      </c>
      <c r="B92" s="15">
        <v>21</v>
      </c>
      <c r="C92" s="16">
        <v>41.157200000000003</v>
      </c>
      <c r="D92" s="12">
        <f>VLOOKUP(A92,'Gas Price'!$B$2:$C$215,2,FALSE)</f>
        <v>2.46</v>
      </c>
      <c r="E92" s="6">
        <f t="shared" si="2"/>
        <v>16.730569105691057</v>
      </c>
      <c r="G92" s="14">
        <v>43576</v>
      </c>
      <c r="H92" s="15">
        <v>21</v>
      </c>
      <c r="I92" s="6">
        <f t="shared" si="3"/>
        <v>16.730569105691057</v>
      </c>
      <c r="J92" s="13"/>
      <c r="K92" s="13"/>
    </row>
    <row r="93" spans="1:12" x14ac:dyDescent="0.35">
      <c r="A93" s="14">
        <v>43577</v>
      </c>
      <c r="B93" s="15">
        <v>13</v>
      </c>
      <c r="C93" s="16">
        <v>5.1867000000000001</v>
      </c>
      <c r="D93" s="12">
        <f>VLOOKUP(A93,'Gas Price'!$B$2:$C$215,2,FALSE)</f>
        <v>2.06</v>
      </c>
      <c r="E93" s="6">
        <f t="shared" si="2"/>
        <v>2.5178155339805826</v>
      </c>
      <c r="G93" s="14">
        <v>43577</v>
      </c>
      <c r="H93" s="15">
        <v>13</v>
      </c>
      <c r="I93" s="6">
        <f t="shared" si="3"/>
        <v>2.5178155339805826</v>
      </c>
      <c r="J93" s="13">
        <f>MAX(AVERAGE(I93:I96),AVERAGE(I94:I97),AVERAGE(I95:I98),AVERAGE(I96:I99),AVERAGE(I97:I100),AVERAGE(I98:I101))</f>
        <v>21.20010922330097</v>
      </c>
      <c r="K93" s="13">
        <f>MAX(AVERAGE(I93:I95),AVERAGE(I94:I96),AVERAGE(I95:I97),AVERAGE(I96:I98),AVERAGE(I97:I99),AVERAGE(I98:I100),AVERAGE(I99:I101))</f>
        <v>24.713851132686084</v>
      </c>
      <c r="L93" s="13">
        <f>MAX(AVERAGE(I93:I94),AVERAGE(I94:I95),AVERAGE(I95:I96),AVERAGE(I96:I97),AVERAGE(I97:I98),AVERAGE(I98:I99),AVERAGE(I99:I100),AVERAGE(I100:I101))</f>
        <v>28.28296116504854</v>
      </c>
    </row>
    <row r="94" spans="1:12" x14ac:dyDescent="0.35">
      <c r="A94" s="14">
        <v>43577</v>
      </c>
      <c r="B94" s="15">
        <v>14</v>
      </c>
      <c r="C94" s="16">
        <v>4.8676000000000004</v>
      </c>
      <c r="D94" s="12">
        <f>VLOOKUP(A94,'Gas Price'!$B$2:$C$215,2,FALSE)</f>
        <v>2.06</v>
      </c>
      <c r="E94" s="6">
        <f t="shared" si="2"/>
        <v>2.3629126213592233</v>
      </c>
      <c r="G94" s="14">
        <v>43577</v>
      </c>
      <c r="H94" s="15">
        <v>14</v>
      </c>
      <c r="I94" s="6">
        <f t="shared" si="3"/>
        <v>2.3629126213592233</v>
      </c>
      <c r="J94" s="13"/>
      <c r="K94" s="13"/>
    </row>
    <row r="95" spans="1:12" x14ac:dyDescent="0.35">
      <c r="A95" s="14">
        <v>43577</v>
      </c>
      <c r="B95" s="15">
        <v>15</v>
      </c>
      <c r="C95" s="16">
        <v>7.9257</v>
      </c>
      <c r="D95" s="12">
        <f>VLOOKUP(A95,'Gas Price'!$B$2:$C$215,2,FALSE)</f>
        <v>2.06</v>
      </c>
      <c r="E95" s="6">
        <f t="shared" si="2"/>
        <v>3.8474271844660195</v>
      </c>
      <c r="G95" s="14">
        <v>43577</v>
      </c>
      <c r="H95" s="15">
        <v>15</v>
      </c>
      <c r="I95" s="6">
        <f t="shared" si="3"/>
        <v>3.8474271844660195</v>
      </c>
      <c r="J95" s="13"/>
      <c r="K95" s="13"/>
    </row>
    <row r="96" spans="1:12" x14ac:dyDescent="0.35">
      <c r="A96" s="14">
        <v>43577</v>
      </c>
      <c r="B96" s="15">
        <v>16</v>
      </c>
      <c r="C96" s="16">
        <v>16.003699999999998</v>
      </c>
      <c r="D96" s="12">
        <f>VLOOKUP(A96,'Gas Price'!$B$2:$C$215,2,FALSE)</f>
        <v>2.06</v>
      </c>
      <c r="E96" s="6">
        <f t="shared" si="2"/>
        <v>7.7687864077669895</v>
      </c>
      <c r="G96" s="14">
        <v>43577</v>
      </c>
      <c r="H96" s="15">
        <v>16</v>
      </c>
      <c r="I96" s="6">
        <f t="shared" si="3"/>
        <v>7.7687864077669895</v>
      </c>
      <c r="J96" s="13"/>
      <c r="K96" s="13"/>
    </row>
    <row r="97" spans="1:12" x14ac:dyDescent="0.35">
      <c r="A97" s="14">
        <v>43577</v>
      </c>
      <c r="B97" s="15">
        <v>17</v>
      </c>
      <c r="C97" s="16">
        <v>13.7971</v>
      </c>
      <c r="D97" s="12">
        <f>VLOOKUP(A97,'Gas Price'!$B$2:$C$215,2,FALSE)</f>
        <v>2.06</v>
      </c>
      <c r="E97" s="6">
        <f t="shared" si="2"/>
        <v>6.6976213592233007</v>
      </c>
      <c r="G97" s="14">
        <v>43577</v>
      </c>
      <c r="H97" s="15">
        <v>17</v>
      </c>
      <c r="I97" s="6">
        <f t="shared" si="3"/>
        <v>6.6976213592233007</v>
      </c>
      <c r="J97" s="13"/>
      <c r="K97" s="13"/>
    </row>
    <row r="98" spans="1:12" x14ac:dyDescent="0.35">
      <c r="A98" s="14">
        <v>43577</v>
      </c>
      <c r="B98" s="15">
        <v>18</v>
      </c>
      <c r="C98" s="16">
        <v>21.9573</v>
      </c>
      <c r="D98" s="12">
        <f>VLOOKUP(A98,'Gas Price'!$B$2:$C$215,2,FALSE)</f>
        <v>2.06</v>
      </c>
      <c r="E98" s="6">
        <f t="shared" si="2"/>
        <v>10.658883495145631</v>
      </c>
      <c r="G98" s="14">
        <v>43577</v>
      </c>
      <c r="H98" s="15">
        <v>18</v>
      </c>
      <c r="I98" s="6">
        <f t="shared" si="3"/>
        <v>10.658883495145631</v>
      </c>
      <c r="J98" s="13"/>
      <c r="K98" s="13"/>
    </row>
    <row r="99" spans="1:12" x14ac:dyDescent="0.35">
      <c r="A99" s="14">
        <v>43577</v>
      </c>
      <c r="B99" s="15">
        <v>19</v>
      </c>
      <c r="C99" s="16">
        <v>36.205800000000004</v>
      </c>
      <c r="D99" s="12">
        <f>VLOOKUP(A99,'Gas Price'!$B$2:$C$215,2,FALSE)</f>
        <v>2.06</v>
      </c>
      <c r="E99" s="6">
        <f t="shared" si="2"/>
        <v>17.575631067961165</v>
      </c>
      <c r="G99" s="14">
        <v>43577</v>
      </c>
      <c r="H99" s="15">
        <v>19</v>
      </c>
      <c r="I99" s="6">
        <f t="shared" si="3"/>
        <v>17.575631067961165</v>
      </c>
      <c r="J99" s="13"/>
      <c r="K99" s="13"/>
    </row>
    <row r="100" spans="1:12" x14ac:dyDescent="0.35">
      <c r="A100" s="14">
        <v>43577</v>
      </c>
      <c r="B100" s="15">
        <v>20</v>
      </c>
      <c r="C100" s="16">
        <v>60.533099999999997</v>
      </c>
      <c r="D100" s="12">
        <f>VLOOKUP(A100,'Gas Price'!$B$2:$C$215,2,FALSE)</f>
        <v>2.06</v>
      </c>
      <c r="E100" s="6">
        <f t="shared" si="2"/>
        <v>29.384999999999998</v>
      </c>
      <c r="G100" s="14">
        <v>43577</v>
      </c>
      <c r="H100" s="15">
        <v>20</v>
      </c>
      <c r="I100" s="6">
        <f t="shared" si="3"/>
        <v>29.384999999999998</v>
      </c>
      <c r="J100" s="13"/>
      <c r="K100" s="13"/>
    </row>
    <row r="101" spans="1:12" x14ac:dyDescent="0.35">
      <c r="A101" s="14">
        <v>43577</v>
      </c>
      <c r="B101" s="15">
        <v>21</v>
      </c>
      <c r="C101" s="16">
        <v>55.992699999999999</v>
      </c>
      <c r="D101" s="12">
        <f>VLOOKUP(A101,'Gas Price'!$B$2:$C$215,2,FALSE)</f>
        <v>2.06</v>
      </c>
      <c r="E101" s="6">
        <f t="shared" si="2"/>
        <v>27.180922330097086</v>
      </c>
      <c r="G101" s="14">
        <v>43577</v>
      </c>
      <c r="H101" s="15">
        <v>21</v>
      </c>
      <c r="I101" s="6">
        <f t="shared" si="3"/>
        <v>27.180922330097086</v>
      </c>
      <c r="J101" s="13"/>
      <c r="K101" s="13"/>
    </row>
    <row r="102" spans="1:12" x14ac:dyDescent="0.35">
      <c r="A102" s="14">
        <v>43578</v>
      </c>
      <c r="B102" s="15">
        <v>13</v>
      </c>
      <c r="C102" s="16">
        <v>10.4763</v>
      </c>
      <c r="D102" s="12">
        <f>VLOOKUP(A102,'Gas Price'!$B$2:$C$215,2,FALSE)</f>
        <v>2.2149999999999999</v>
      </c>
      <c r="E102" s="6">
        <f t="shared" si="2"/>
        <v>4.7297065462753958</v>
      </c>
      <c r="G102" s="14">
        <v>43578</v>
      </c>
      <c r="H102" s="15">
        <v>13</v>
      </c>
      <c r="I102" s="6">
        <f t="shared" si="3"/>
        <v>4.7297065462753958</v>
      </c>
      <c r="J102" s="13">
        <f>MAX(AVERAGE(I102:I105),AVERAGE(I103:I106),AVERAGE(I104:I107),AVERAGE(I105:I108),AVERAGE(I106:I109),AVERAGE(I107:I110))</f>
        <v>22.387336343115123</v>
      </c>
      <c r="K102" s="13">
        <f>MAX(AVERAGE(I102:I104),AVERAGE(I103:I105),AVERAGE(I104:I106),AVERAGE(I105:I107),AVERAGE(I106:I108),AVERAGE(I107:I109),AVERAGE(I108:I110))</f>
        <v>25.970579382994732</v>
      </c>
      <c r="L102" s="13">
        <f>MAX(AVERAGE(I102:I103),AVERAGE(I103:I104),AVERAGE(I104:I105),AVERAGE(I105:I106),AVERAGE(I106:I107),AVERAGE(I107:I108),AVERAGE(I108:I109),AVERAGE(I109:I110))</f>
        <v>29.694808126410837</v>
      </c>
    </row>
    <row r="103" spans="1:12" x14ac:dyDescent="0.35">
      <c r="A103" s="14">
        <v>43578</v>
      </c>
      <c r="B103" s="15">
        <v>14</v>
      </c>
      <c r="C103" s="16">
        <v>14.1494</v>
      </c>
      <c r="D103" s="12">
        <f>VLOOKUP(A103,'Gas Price'!$B$2:$C$215,2,FALSE)</f>
        <v>2.2149999999999999</v>
      </c>
      <c r="E103" s="6">
        <f t="shared" si="2"/>
        <v>6.3879909706546281</v>
      </c>
      <c r="G103" s="14">
        <v>43578</v>
      </c>
      <c r="H103" s="15">
        <v>14</v>
      </c>
      <c r="I103" s="6">
        <f t="shared" si="3"/>
        <v>6.3879909706546281</v>
      </c>
      <c r="J103" s="13"/>
      <c r="K103" s="13"/>
    </row>
    <row r="104" spans="1:12" x14ac:dyDescent="0.35">
      <c r="A104" s="14">
        <v>43578</v>
      </c>
      <c r="B104" s="15">
        <v>15</v>
      </c>
      <c r="C104" s="16">
        <v>17.405200000000001</v>
      </c>
      <c r="D104" s="12">
        <f>VLOOKUP(A104,'Gas Price'!$B$2:$C$215,2,FALSE)</f>
        <v>2.2149999999999999</v>
      </c>
      <c r="E104" s="6">
        <f t="shared" si="2"/>
        <v>7.8578781038374723</v>
      </c>
      <c r="G104" s="14">
        <v>43578</v>
      </c>
      <c r="H104" s="15">
        <v>15</v>
      </c>
      <c r="I104" s="6">
        <f t="shared" si="3"/>
        <v>7.8578781038374723</v>
      </c>
      <c r="J104" s="13"/>
      <c r="K104" s="13"/>
    </row>
    <row r="105" spans="1:12" x14ac:dyDescent="0.35">
      <c r="A105" s="14">
        <v>43578</v>
      </c>
      <c r="B105" s="15">
        <v>16</v>
      </c>
      <c r="C105" s="16">
        <v>18.980699999999999</v>
      </c>
      <c r="D105" s="12">
        <f>VLOOKUP(A105,'Gas Price'!$B$2:$C$215,2,FALSE)</f>
        <v>2.2149999999999999</v>
      </c>
      <c r="E105" s="6">
        <f t="shared" si="2"/>
        <v>8.5691647855530473</v>
      </c>
      <c r="G105" s="14">
        <v>43578</v>
      </c>
      <c r="H105" s="15">
        <v>16</v>
      </c>
      <c r="I105" s="6">
        <f t="shared" si="3"/>
        <v>8.5691647855530473</v>
      </c>
      <c r="J105" s="13"/>
      <c r="K105" s="13"/>
    </row>
    <row r="106" spans="1:12" x14ac:dyDescent="0.35">
      <c r="A106" s="14">
        <v>43578</v>
      </c>
      <c r="B106" s="15">
        <v>17</v>
      </c>
      <c r="C106" s="16">
        <v>19.346399999999999</v>
      </c>
      <c r="D106" s="12">
        <f>VLOOKUP(A106,'Gas Price'!$B$2:$C$215,2,FALSE)</f>
        <v>2.2149999999999999</v>
      </c>
      <c r="E106" s="6">
        <f t="shared" si="2"/>
        <v>8.7342663656884874</v>
      </c>
      <c r="G106" s="14">
        <v>43578</v>
      </c>
      <c r="H106" s="15">
        <v>17</v>
      </c>
      <c r="I106" s="6">
        <f t="shared" si="3"/>
        <v>8.7342663656884874</v>
      </c>
      <c r="J106" s="13"/>
      <c r="K106" s="13"/>
    </row>
    <row r="107" spans="1:12" x14ac:dyDescent="0.35">
      <c r="A107" s="14">
        <v>43578</v>
      </c>
      <c r="B107" s="15">
        <v>18</v>
      </c>
      <c r="C107" s="16">
        <v>25.7773</v>
      </c>
      <c r="D107" s="12">
        <f>VLOOKUP(A107,'Gas Price'!$B$2:$C$215,2,FALSE)</f>
        <v>2.2149999999999999</v>
      </c>
      <c r="E107" s="6">
        <f t="shared" si="2"/>
        <v>11.6376072234763</v>
      </c>
      <c r="G107" s="14">
        <v>43578</v>
      </c>
      <c r="H107" s="15">
        <v>18</v>
      </c>
      <c r="I107" s="6">
        <f t="shared" si="3"/>
        <v>11.6376072234763</v>
      </c>
      <c r="J107" s="13"/>
      <c r="K107" s="13"/>
    </row>
    <row r="108" spans="1:12" x14ac:dyDescent="0.35">
      <c r="A108" s="14">
        <v>43578</v>
      </c>
      <c r="B108" s="15">
        <v>19</v>
      </c>
      <c r="C108" s="16">
        <v>41.026499999999999</v>
      </c>
      <c r="D108" s="12">
        <f>VLOOKUP(A108,'Gas Price'!$B$2:$C$215,2,FALSE)</f>
        <v>2.2149999999999999</v>
      </c>
      <c r="E108" s="6">
        <f t="shared" si="2"/>
        <v>18.522121896162528</v>
      </c>
      <c r="G108" s="14">
        <v>43578</v>
      </c>
      <c r="H108" s="15">
        <v>19</v>
      </c>
      <c r="I108" s="6">
        <f t="shared" si="3"/>
        <v>18.522121896162528</v>
      </c>
      <c r="J108" s="13"/>
      <c r="K108" s="13"/>
    </row>
    <row r="109" spans="1:12" x14ac:dyDescent="0.35">
      <c r="A109" s="14">
        <v>43578</v>
      </c>
      <c r="B109" s="15">
        <v>20</v>
      </c>
      <c r="C109" s="16">
        <v>73.992000000000004</v>
      </c>
      <c r="D109" s="12">
        <f>VLOOKUP(A109,'Gas Price'!$B$2:$C$215,2,FALSE)</f>
        <v>2.2149999999999999</v>
      </c>
      <c r="E109" s="6">
        <f t="shared" si="2"/>
        <v>33.404966139954858</v>
      </c>
      <c r="G109" s="14">
        <v>43578</v>
      </c>
      <c r="H109" s="15">
        <v>20</v>
      </c>
      <c r="I109" s="6">
        <f t="shared" si="3"/>
        <v>33.404966139954858</v>
      </c>
      <c r="J109" s="13"/>
      <c r="K109" s="13"/>
    </row>
    <row r="110" spans="1:12" x14ac:dyDescent="0.35">
      <c r="A110" s="14">
        <v>43578</v>
      </c>
      <c r="B110" s="15">
        <v>21</v>
      </c>
      <c r="C110" s="16">
        <v>57.555999999999997</v>
      </c>
      <c r="D110" s="12">
        <f>VLOOKUP(A110,'Gas Price'!$B$2:$C$215,2,FALSE)</f>
        <v>2.2149999999999999</v>
      </c>
      <c r="E110" s="6">
        <f t="shared" si="2"/>
        <v>25.984650112866817</v>
      </c>
      <c r="G110" s="14">
        <v>43578</v>
      </c>
      <c r="H110" s="15">
        <v>21</v>
      </c>
      <c r="I110" s="6">
        <f t="shared" si="3"/>
        <v>25.984650112866817</v>
      </c>
      <c r="J110" s="13"/>
      <c r="K110" s="13"/>
    </row>
    <row r="111" spans="1:12" x14ac:dyDescent="0.35">
      <c r="A111" s="14">
        <v>43579</v>
      </c>
      <c r="B111" s="15">
        <v>13</v>
      </c>
      <c r="C111" s="16">
        <v>18.808700000000002</v>
      </c>
      <c r="D111" s="12">
        <f>VLOOKUP(A111,'Gas Price'!$B$2:$C$215,2,FALSE)</f>
        <v>2.44</v>
      </c>
      <c r="E111" s="6">
        <f t="shared" si="2"/>
        <v>7.7084836065573779</v>
      </c>
      <c r="G111" s="14">
        <v>43579</v>
      </c>
      <c r="H111" s="15">
        <v>13</v>
      </c>
      <c r="I111" s="6">
        <f t="shared" si="3"/>
        <v>7.7084836065573779</v>
      </c>
      <c r="J111" s="13">
        <f>MAX(AVERAGE(I111:I114),AVERAGE(I112:I115),AVERAGE(I113:I116),AVERAGE(I114:I117),AVERAGE(I115:I118),AVERAGE(I116:I119))</f>
        <v>20.277684426229509</v>
      </c>
      <c r="K111" s="13">
        <f>MAX(AVERAGE(I111:I113),AVERAGE(I112:I114),AVERAGE(I113:I115),AVERAGE(I114:I116),AVERAGE(I115:I117),AVERAGE(I116:I118),AVERAGE(I117:I119))</f>
        <v>23.453155737704918</v>
      </c>
      <c r="L111" s="13">
        <f>MAX(AVERAGE(I111:I112),AVERAGE(I112:I113),AVERAGE(I113:I114),AVERAGE(I114:I115),AVERAGE(I115:I116),AVERAGE(I116:I117),AVERAGE(I117:I118),AVERAGE(I118:I119))</f>
        <v>26.85514344262295</v>
      </c>
    </row>
    <row r="112" spans="1:12" x14ac:dyDescent="0.35">
      <c r="A112" s="14">
        <v>43579</v>
      </c>
      <c r="B112" s="15">
        <v>14</v>
      </c>
      <c r="C112" s="16">
        <v>21.767299999999999</v>
      </c>
      <c r="D112" s="12">
        <f>VLOOKUP(A112,'Gas Price'!$B$2:$C$215,2,FALSE)</f>
        <v>2.44</v>
      </c>
      <c r="E112" s="6">
        <f t="shared" si="2"/>
        <v>8.9210245901639347</v>
      </c>
      <c r="G112" s="14">
        <v>43579</v>
      </c>
      <c r="H112" s="15">
        <v>14</v>
      </c>
      <c r="I112" s="6">
        <f t="shared" si="3"/>
        <v>8.9210245901639347</v>
      </c>
      <c r="J112" s="13"/>
      <c r="K112" s="13"/>
    </row>
    <row r="113" spans="1:12" x14ac:dyDescent="0.35">
      <c r="A113" s="14">
        <v>43579</v>
      </c>
      <c r="B113" s="15">
        <v>15</v>
      </c>
      <c r="C113" s="16">
        <v>22.623899999999999</v>
      </c>
      <c r="D113" s="12">
        <f>VLOOKUP(A113,'Gas Price'!$B$2:$C$215,2,FALSE)</f>
        <v>2.44</v>
      </c>
      <c r="E113" s="6">
        <f t="shared" si="2"/>
        <v>9.2720901639344255</v>
      </c>
      <c r="G113" s="14">
        <v>43579</v>
      </c>
      <c r="H113" s="15">
        <v>15</v>
      </c>
      <c r="I113" s="6">
        <f t="shared" si="3"/>
        <v>9.2720901639344255</v>
      </c>
      <c r="J113" s="13"/>
      <c r="K113" s="13"/>
    </row>
    <row r="114" spans="1:12" x14ac:dyDescent="0.35">
      <c r="A114" s="14">
        <v>43579</v>
      </c>
      <c r="B114" s="15">
        <v>16</v>
      </c>
      <c r="C114" s="16">
        <v>25.234000000000002</v>
      </c>
      <c r="D114" s="12">
        <f>VLOOKUP(A114,'Gas Price'!$B$2:$C$215,2,FALSE)</f>
        <v>2.44</v>
      </c>
      <c r="E114" s="6">
        <f t="shared" si="2"/>
        <v>10.341803278688525</v>
      </c>
      <c r="G114" s="14">
        <v>43579</v>
      </c>
      <c r="H114" s="15">
        <v>16</v>
      </c>
      <c r="I114" s="6">
        <f t="shared" si="3"/>
        <v>10.341803278688525</v>
      </c>
      <c r="J114" s="13"/>
      <c r="K114" s="13"/>
    </row>
    <row r="115" spans="1:12" x14ac:dyDescent="0.35">
      <c r="A115" s="14">
        <v>43579</v>
      </c>
      <c r="B115" s="15">
        <v>17</v>
      </c>
      <c r="C115" s="16">
        <v>23.114599999999999</v>
      </c>
      <c r="D115" s="12">
        <f>VLOOKUP(A115,'Gas Price'!$B$2:$C$215,2,FALSE)</f>
        <v>2.44</v>
      </c>
      <c r="E115" s="6">
        <f t="shared" si="2"/>
        <v>9.4731967213114761</v>
      </c>
      <c r="G115" s="14">
        <v>43579</v>
      </c>
      <c r="H115" s="15">
        <v>17</v>
      </c>
      <c r="I115" s="6">
        <f t="shared" si="3"/>
        <v>9.4731967213114761</v>
      </c>
      <c r="J115" s="13"/>
      <c r="K115" s="13"/>
    </row>
    <row r="116" spans="1:12" x14ac:dyDescent="0.35">
      <c r="A116" s="14">
        <v>43579</v>
      </c>
      <c r="B116" s="15">
        <v>18</v>
      </c>
      <c r="C116" s="16">
        <v>26.2331</v>
      </c>
      <c r="D116" s="12">
        <f>VLOOKUP(A116,'Gas Price'!$B$2:$C$215,2,FALSE)</f>
        <v>2.44</v>
      </c>
      <c r="E116" s="6">
        <f t="shared" si="2"/>
        <v>10.751270491803279</v>
      </c>
      <c r="G116" s="14">
        <v>43579</v>
      </c>
      <c r="H116" s="15">
        <v>18</v>
      </c>
      <c r="I116" s="6">
        <f t="shared" si="3"/>
        <v>10.751270491803279</v>
      </c>
      <c r="J116" s="13"/>
      <c r="K116" s="13"/>
    </row>
    <row r="117" spans="1:12" x14ac:dyDescent="0.35">
      <c r="A117" s="14">
        <v>43579</v>
      </c>
      <c r="B117" s="15">
        <v>19</v>
      </c>
      <c r="C117" s="16">
        <v>40.624000000000002</v>
      </c>
      <c r="D117" s="12">
        <f>VLOOKUP(A117,'Gas Price'!$B$2:$C$215,2,FALSE)</f>
        <v>2.44</v>
      </c>
      <c r="E117" s="6">
        <f t="shared" si="2"/>
        <v>16.649180327868855</v>
      </c>
      <c r="G117" s="14">
        <v>43579</v>
      </c>
      <c r="H117" s="15">
        <v>19</v>
      </c>
      <c r="I117" s="6">
        <f t="shared" si="3"/>
        <v>16.649180327868855</v>
      </c>
      <c r="J117" s="13"/>
      <c r="K117" s="13"/>
    </row>
    <row r="118" spans="1:12" x14ac:dyDescent="0.35">
      <c r="A118" s="14">
        <v>43579</v>
      </c>
      <c r="B118" s="15">
        <v>20</v>
      </c>
      <c r="C118" s="16">
        <v>73.884699999999995</v>
      </c>
      <c r="D118" s="12">
        <f>VLOOKUP(A118,'Gas Price'!$B$2:$C$215,2,FALSE)</f>
        <v>2.44</v>
      </c>
      <c r="E118" s="6">
        <f t="shared" si="2"/>
        <v>30.280614754098359</v>
      </c>
      <c r="G118" s="14">
        <v>43579</v>
      </c>
      <c r="H118" s="15">
        <v>20</v>
      </c>
      <c r="I118" s="6">
        <f t="shared" si="3"/>
        <v>30.280614754098359</v>
      </c>
      <c r="J118" s="13"/>
      <c r="K118" s="13"/>
    </row>
    <row r="119" spans="1:12" x14ac:dyDescent="0.35">
      <c r="A119" s="14">
        <v>43579</v>
      </c>
      <c r="B119" s="15">
        <v>21</v>
      </c>
      <c r="C119" s="16">
        <v>57.168399999999998</v>
      </c>
      <c r="D119" s="12">
        <f>VLOOKUP(A119,'Gas Price'!$B$2:$C$215,2,FALSE)</f>
        <v>2.44</v>
      </c>
      <c r="E119" s="6">
        <f t="shared" si="2"/>
        <v>23.429672131147541</v>
      </c>
      <c r="G119" s="14">
        <v>43579</v>
      </c>
      <c r="H119" s="15">
        <v>21</v>
      </c>
      <c r="I119" s="6">
        <f t="shared" si="3"/>
        <v>23.429672131147541</v>
      </c>
      <c r="J119" s="13"/>
      <c r="K119" s="13"/>
    </row>
    <row r="120" spans="1:12" x14ac:dyDescent="0.35">
      <c r="A120" s="14">
        <v>43580</v>
      </c>
      <c r="B120" s="15">
        <v>13</v>
      </c>
      <c r="C120" s="16">
        <v>18.294699999999999</v>
      </c>
      <c r="D120" s="12">
        <f>VLOOKUP(A120,'Gas Price'!$B$2:$C$215,2,FALSE)</f>
        <v>2.4950000000000001</v>
      </c>
      <c r="E120" s="6">
        <f t="shared" si="2"/>
        <v>7.3325450901803597</v>
      </c>
      <c r="G120" s="14">
        <v>43580</v>
      </c>
      <c r="H120" s="15">
        <v>13</v>
      </c>
      <c r="I120" s="6">
        <f t="shared" si="3"/>
        <v>7.3325450901803597</v>
      </c>
      <c r="J120" s="13">
        <f>MAX(AVERAGE(I120:I123),AVERAGE(I121:I124),AVERAGE(I122:I125),AVERAGE(I123:I126),AVERAGE(I124:I127),AVERAGE(I125:I128))</f>
        <v>22.971833667334671</v>
      </c>
      <c r="K120" s="13">
        <f>MAX(AVERAGE(I120:I122),AVERAGE(I121:I123),AVERAGE(I122:I124),AVERAGE(I123:I125),AVERAGE(I124:I126),AVERAGE(I125:I127),AVERAGE(I126:I128))</f>
        <v>26.668871075484304</v>
      </c>
      <c r="L120" s="13">
        <f>MAX(AVERAGE(I120:I121),AVERAGE(I121:I122),AVERAGE(I122:I123),AVERAGE(I123:I124),AVERAGE(I124:I125),AVERAGE(I125:I126),AVERAGE(I126:I127),AVERAGE(I127:I128))</f>
        <v>30.224869739478958</v>
      </c>
    </row>
    <row r="121" spans="1:12" x14ac:dyDescent="0.35">
      <c r="A121" s="14">
        <v>43580</v>
      </c>
      <c r="B121" s="15">
        <v>14</v>
      </c>
      <c r="C121" s="16">
        <v>22.405899999999999</v>
      </c>
      <c r="D121" s="12">
        <f>VLOOKUP(A121,'Gas Price'!$B$2:$C$215,2,FALSE)</f>
        <v>2.4950000000000001</v>
      </c>
      <c r="E121" s="6">
        <f t="shared" si="2"/>
        <v>8.9803206412825638</v>
      </c>
      <c r="G121" s="14">
        <v>43580</v>
      </c>
      <c r="H121" s="15">
        <v>14</v>
      </c>
      <c r="I121" s="6">
        <f t="shared" si="3"/>
        <v>8.9803206412825638</v>
      </c>
      <c r="J121" s="13"/>
      <c r="K121" s="13"/>
    </row>
    <row r="122" spans="1:12" x14ac:dyDescent="0.35">
      <c r="A122" s="14">
        <v>43580</v>
      </c>
      <c r="B122" s="15">
        <v>15</v>
      </c>
      <c r="C122" s="16">
        <v>23.720600000000001</v>
      </c>
      <c r="D122" s="12">
        <f>VLOOKUP(A122,'Gas Price'!$B$2:$C$215,2,FALSE)</f>
        <v>2.4950000000000001</v>
      </c>
      <c r="E122" s="6">
        <f t="shared" si="2"/>
        <v>9.5072545090180363</v>
      </c>
      <c r="G122" s="14">
        <v>43580</v>
      </c>
      <c r="H122" s="15">
        <v>15</v>
      </c>
      <c r="I122" s="6">
        <f t="shared" si="3"/>
        <v>9.5072545090180363</v>
      </c>
      <c r="J122" s="13"/>
      <c r="K122" s="13"/>
    </row>
    <row r="123" spans="1:12" x14ac:dyDescent="0.35">
      <c r="A123" s="14">
        <v>43580</v>
      </c>
      <c r="B123" s="15">
        <v>16</v>
      </c>
      <c r="C123" s="16">
        <v>23.264199999999999</v>
      </c>
      <c r="D123" s="12">
        <f>VLOOKUP(A123,'Gas Price'!$B$2:$C$215,2,FALSE)</f>
        <v>2.4950000000000001</v>
      </c>
      <c r="E123" s="6">
        <f t="shared" si="2"/>
        <v>9.3243286573146289</v>
      </c>
      <c r="G123" s="14">
        <v>43580</v>
      </c>
      <c r="H123" s="15">
        <v>16</v>
      </c>
      <c r="I123" s="6">
        <f t="shared" si="3"/>
        <v>9.3243286573146289</v>
      </c>
      <c r="J123" s="13"/>
      <c r="K123" s="13"/>
    </row>
    <row r="124" spans="1:12" x14ac:dyDescent="0.35">
      <c r="A124" s="14">
        <v>43580</v>
      </c>
      <c r="B124" s="15">
        <v>17</v>
      </c>
      <c r="C124" s="16">
        <v>25.1386</v>
      </c>
      <c r="D124" s="12">
        <f>VLOOKUP(A124,'Gas Price'!$B$2:$C$215,2,FALSE)</f>
        <v>2.4950000000000001</v>
      </c>
      <c r="E124" s="6">
        <f t="shared" si="2"/>
        <v>10.075591182364729</v>
      </c>
      <c r="G124" s="14">
        <v>43580</v>
      </c>
      <c r="H124" s="15">
        <v>17</v>
      </c>
      <c r="I124" s="6">
        <f t="shared" si="3"/>
        <v>10.075591182364729</v>
      </c>
      <c r="J124" s="13"/>
      <c r="K124" s="13"/>
    </row>
    <row r="125" spans="1:12" x14ac:dyDescent="0.35">
      <c r="A125" s="14">
        <v>43580</v>
      </c>
      <c r="B125" s="15">
        <v>18</v>
      </c>
      <c r="C125" s="16">
        <v>29.642399999999999</v>
      </c>
      <c r="D125" s="12">
        <f>VLOOKUP(A125,'Gas Price'!$B$2:$C$215,2,FALSE)</f>
        <v>2.4950000000000001</v>
      </c>
      <c r="E125" s="6">
        <f t="shared" si="2"/>
        <v>11.88072144288577</v>
      </c>
      <c r="G125" s="14">
        <v>43580</v>
      </c>
      <c r="H125" s="15">
        <v>18</v>
      </c>
      <c r="I125" s="6">
        <f t="shared" si="3"/>
        <v>11.88072144288577</v>
      </c>
      <c r="J125" s="13"/>
      <c r="K125" s="13"/>
    </row>
    <row r="126" spans="1:12" x14ac:dyDescent="0.35">
      <c r="A126" s="14">
        <v>43580</v>
      </c>
      <c r="B126" s="15">
        <v>19</v>
      </c>
      <c r="C126" s="16">
        <v>48.794400000000003</v>
      </c>
      <c r="D126" s="12">
        <f>VLOOKUP(A126,'Gas Price'!$B$2:$C$215,2,FALSE)</f>
        <v>2.4950000000000001</v>
      </c>
      <c r="E126" s="6">
        <f t="shared" si="2"/>
        <v>19.55687374749499</v>
      </c>
      <c r="G126" s="14">
        <v>43580</v>
      </c>
      <c r="H126" s="15">
        <v>19</v>
      </c>
      <c r="I126" s="6">
        <f t="shared" si="3"/>
        <v>19.55687374749499</v>
      </c>
      <c r="J126" s="13"/>
      <c r="K126" s="13"/>
    </row>
    <row r="127" spans="1:12" x14ac:dyDescent="0.35">
      <c r="A127" s="14">
        <v>43580</v>
      </c>
      <c r="B127" s="15">
        <v>20</v>
      </c>
      <c r="C127" s="16">
        <v>87.773099999999999</v>
      </c>
      <c r="D127" s="12">
        <f>VLOOKUP(A127,'Gas Price'!$B$2:$C$215,2,FALSE)</f>
        <v>2.4950000000000001</v>
      </c>
      <c r="E127" s="6">
        <f t="shared" si="2"/>
        <v>35.179599198396794</v>
      </c>
      <c r="G127" s="14">
        <v>43580</v>
      </c>
      <c r="H127" s="15">
        <v>20</v>
      </c>
      <c r="I127" s="6">
        <f t="shared" si="3"/>
        <v>35.179599198396794</v>
      </c>
      <c r="J127" s="13"/>
      <c r="K127" s="13"/>
    </row>
    <row r="128" spans="1:12" x14ac:dyDescent="0.35">
      <c r="A128" s="14">
        <v>43580</v>
      </c>
      <c r="B128" s="15">
        <v>21</v>
      </c>
      <c r="C128" s="16">
        <v>63.048999999999999</v>
      </c>
      <c r="D128" s="12">
        <f>VLOOKUP(A128,'Gas Price'!$B$2:$C$215,2,FALSE)</f>
        <v>2.4950000000000001</v>
      </c>
      <c r="E128" s="6">
        <f t="shared" si="2"/>
        <v>25.270140280561122</v>
      </c>
      <c r="G128" s="14">
        <v>43580</v>
      </c>
      <c r="H128" s="15">
        <v>21</v>
      </c>
      <c r="I128" s="6">
        <f t="shared" si="3"/>
        <v>25.270140280561122</v>
      </c>
      <c r="J128" s="13"/>
      <c r="K128" s="13"/>
    </row>
    <row r="129" spans="1:12" x14ac:dyDescent="0.35">
      <c r="A129" s="14">
        <v>43581</v>
      </c>
      <c r="B129" s="15">
        <v>13</v>
      </c>
      <c r="C129" s="16">
        <v>10.7249</v>
      </c>
      <c r="D129" s="12">
        <f>VLOOKUP(A129,'Gas Price'!$B$2:$C$215,2,FALSE)</f>
        <v>1.7849999999999999</v>
      </c>
      <c r="E129" s="6">
        <f t="shared" si="2"/>
        <v>6.0083473389355744</v>
      </c>
      <c r="G129" s="14">
        <v>43581</v>
      </c>
      <c r="H129" s="15">
        <v>13</v>
      </c>
      <c r="I129" s="6">
        <f t="shared" si="3"/>
        <v>6.0083473389355744</v>
      </c>
      <c r="J129" s="13">
        <f>MAX(AVERAGE(I129:I132),AVERAGE(I130:I133),AVERAGE(I131:I134),AVERAGE(I132:I135),AVERAGE(I133:I136),AVERAGE(I134:I137))</f>
        <v>29.89609243697479</v>
      </c>
      <c r="K129" s="13">
        <f>MAX(AVERAGE(I129:I131),AVERAGE(I130:I132),AVERAGE(I131:I133),AVERAGE(I132:I134),AVERAGE(I133:I135),AVERAGE(I134:I136),AVERAGE(I135:I137))</f>
        <v>34.960802987861811</v>
      </c>
      <c r="L129" s="13">
        <f>MAX(AVERAGE(I129:I130),AVERAGE(I130:I131),AVERAGE(I131:I132),AVERAGE(I132:I133),AVERAGE(I133:I134),AVERAGE(I134:I135),AVERAGE(I135:I136),AVERAGE(I136:I137))</f>
        <v>40.693977591036415</v>
      </c>
    </row>
    <row r="130" spans="1:12" x14ac:dyDescent="0.35">
      <c r="A130" s="14">
        <v>43581</v>
      </c>
      <c r="B130" s="15">
        <v>14</v>
      </c>
      <c r="C130" s="16">
        <v>12.6578</v>
      </c>
      <c r="D130" s="12">
        <f>VLOOKUP(A130,'Gas Price'!$B$2:$C$215,2,FALSE)</f>
        <v>1.7849999999999999</v>
      </c>
      <c r="E130" s="6">
        <f t="shared" si="2"/>
        <v>7.0912044817927171</v>
      </c>
      <c r="G130" s="14">
        <v>43581</v>
      </c>
      <c r="H130" s="15">
        <v>14</v>
      </c>
      <c r="I130" s="6">
        <f t="shared" si="3"/>
        <v>7.0912044817927171</v>
      </c>
      <c r="J130" s="13"/>
      <c r="K130" s="13"/>
    </row>
    <row r="131" spans="1:12" x14ac:dyDescent="0.35">
      <c r="A131" s="14">
        <v>43581</v>
      </c>
      <c r="B131" s="15">
        <v>15</v>
      </c>
      <c r="C131" s="16">
        <v>14.371600000000001</v>
      </c>
      <c r="D131" s="12">
        <f>VLOOKUP(A131,'Gas Price'!$B$2:$C$215,2,FALSE)</f>
        <v>1.7849999999999999</v>
      </c>
      <c r="E131" s="6">
        <f t="shared" ref="E131:E194" si="4">C131/D131</f>
        <v>8.0513165266106448</v>
      </c>
      <c r="G131" s="14">
        <v>43581</v>
      </c>
      <c r="H131" s="15">
        <v>15</v>
      </c>
      <c r="I131" s="6">
        <f t="shared" ref="I131:I194" si="5">E131</f>
        <v>8.0513165266106448</v>
      </c>
      <c r="J131" s="13"/>
      <c r="K131" s="13"/>
    </row>
    <row r="132" spans="1:12" x14ac:dyDescent="0.35">
      <c r="A132" s="14">
        <v>43581</v>
      </c>
      <c r="B132" s="15">
        <v>16</v>
      </c>
      <c r="C132" s="16">
        <v>16.306699999999999</v>
      </c>
      <c r="D132" s="12">
        <f>VLOOKUP(A132,'Gas Price'!$B$2:$C$215,2,FALSE)</f>
        <v>1.7849999999999999</v>
      </c>
      <c r="E132" s="6">
        <f t="shared" si="4"/>
        <v>9.1354061624649852</v>
      </c>
      <c r="G132" s="14">
        <v>43581</v>
      </c>
      <c r="H132" s="15">
        <v>16</v>
      </c>
      <c r="I132" s="6">
        <f t="shared" si="5"/>
        <v>9.1354061624649852</v>
      </c>
      <c r="J132" s="13"/>
      <c r="K132" s="13"/>
    </row>
    <row r="133" spans="1:12" x14ac:dyDescent="0.35">
      <c r="A133" s="14">
        <v>43581</v>
      </c>
      <c r="B133" s="15">
        <v>17</v>
      </c>
      <c r="C133" s="16">
        <v>18.655100000000001</v>
      </c>
      <c r="D133" s="12">
        <f>VLOOKUP(A133,'Gas Price'!$B$2:$C$215,2,FALSE)</f>
        <v>1.7849999999999999</v>
      </c>
      <c r="E133" s="6">
        <f t="shared" si="4"/>
        <v>10.451036414565827</v>
      </c>
      <c r="G133" s="14">
        <v>43581</v>
      </c>
      <c r="H133" s="15">
        <v>17</v>
      </c>
      <c r="I133" s="6">
        <f t="shared" si="5"/>
        <v>10.451036414565827</v>
      </c>
      <c r="J133" s="13"/>
      <c r="K133" s="13"/>
    </row>
    <row r="134" spans="1:12" x14ac:dyDescent="0.35">
      <c r="A134" s="14">
        <v>43581</v>
      </c>
      <c r="B134" s="15">
        <v>18</v>
      </c>
      <c r="C134" s="16">
        <v>26.242999999999999</v>
      </c>
      <c r="D134" s="12">
        <f>VLOOKUP(A134,'Gas Price'!$B$2:$C$215,2,FALSE)</f>
        <v>1.7849999999999999</v>
      </c>
      <c r="E134" s="6">
        <f t="shared" si="4"/>
        <v>14.701960784313725</v>
      </c>
      <c r="G134" s="14">
        <v>43581</v>
      </c>
      <c r="H134" s="15">
        <v>18</v>
      </c>
      <c r="I134" s="6">
        <f t="shared" si="5"/>
        <v>14.701960784313725</v>
      </c>
      <c r="J134" s="13"/>
      <c r="K134" s="13"/>
    </row>
    <row r="135" spans="1:12" x14ac:dyDescent="0.35">
      <c r="A135" s="14">
        <v>43581</v>
      </c>
      <c r="B135" s="15">
        <v>19</v>
      </c>
      <c r="C135" s="16">
        <v>41.937600000000003</v>
      </c>
      <c r="D135" s="12">
        <f>VLOOKUP(A135,'Gas Price'!$B$2:$C$215,2,FALSE)</f>
        <v>1.7849999999999999</v>
      </c>
      <c r="E135" s="6">
        <f t="shared" si="4"/>
        <v>23.494453781512608</v>
      </c>
      <c r="G135" s="14">
        <v>43581</v>
      </c>
      <c r="H135" s="15">
        <v>19</v>
      </c>
      <c r="I135" s="6">
        <f t="shared" si="5"/>
        <v>23.494453781512608</v>
      </c>
      <c r="J135" s="13"/>
      <c r="K135" s="13"/>
    </row>
    <row r="136" spans="1:12" x14ac:dyDescent="0.35">
      <c r="A136" s="14">
        <v>43581</v>
      </c>
      <c r="B136" s="15">
        <v>20</v>
      </c>
      <c r="C136" s="16">
        <v>81.089500000000001</v>
      </c>
      <c r="D136" s="12">
        <f>VLOOKUP(A136,'Gas Price'!$B$2:$C$215,2,FALSE)</f>
        <v>1.7849999999999999</v>
      </c>
      <c r="E136" s="6">
        <f t="shared" si="4"/>
        <v>45.428291316526611</v>
      </c>
      <c r="G136" s="14">
        <v>43581</v>
      </c>
      <c r="H136" s="15">
        <v>20</v>
      </c>
      <c r="I136" s="6">
        <f t="shared" si="5"/>
        <v>45.428291316526611</v>
      </c>
      <c r="J136" s="13"/>
      <c r="K136" s="13"/>
    </row>
    <row r="137" spans="1:12" x14ac:dyDescent="0.35">
      <c r="A137" s="14">
        <v>43581</v>
      </c>
      <c r="B137" s="15">
        <v>21</v>
      </c>
      <c r="C137" s="16">
        <v>64.188000000000002</v>
      </c>
      <c r="D137" s="12">
        <f>VLOOKUP(A137,'Gas Price'!$B$2:$C$215,2,FALSE)</f>
        <v>1.7849999999999999</v>
      </c>
      <c r="E137" s="6">
        <f t="shared" si="4"/>
        <v>35.959663865546219</v>
      </c>
      <c r="G137" s="14">
        <v>43581</v>
      </c>
      <c r="H137" s="15">
        <v>21</v>
      </c>
      <c r="I137" s="6">
        <f t="shared" si="5"/>
        <v>35.959663865546219</v>
      </c>
      <c r="J137" s="13"/>
      <c r="K137" s="13"/>
    </row>
    <row r="138" spans="1:12" x14ac:dyDescent="0.35">
      <c r="A138" s="14">
        <v>43582</v>
      </c>
      <c r="B138" s="15">
        <v>13</v>
      </c>
      <c r="C138" s="16">
        <v>0.93110000000000004</v>
      </c>
      <c r="D138" s="12">
        <f>VLOOKUP(A138,'Gas Price'!$B$2:$C$215,2,FALSE)</f>
        <v>1.7849999999999999</v>
      </c>
      <c r="E138" s="6">
        <f t="shared" si="4"/>
        <v>0.52162464985994406</v>
      </c>
      <c r="G138" s="14">
        <v>43582</v>
      </c>
      <c r="H138" s="15">
        <v>13</v>
      </c>
      <c r="I138" s="6">
        <f t="shared" si="5"/>
        <v>0.52162464985994406</v>
      </c>
      <c r="J138" s="13">
        <f>MAX(AVERAGE(I138:I141),AVERAGE(I139:I142),AVERAGE(I140:I143),AVERAGE(I141:I144),AVERAGE(I142:I145),AVERAGE(I143:I146))</f>
        <v>20.019873949579832</v>
      </c>
      <c r="K138" s="13">
        <f>MAX(AVERAGE(I138:I140),AVERAGE(I139:I141),AVERAGE(I140:I142),AVERAGE(I141:I143),AVERAGE(I142:I144),AVERAGE(I143:I145),AVERAGE(I144:I146))</f>
        <v>23.86694677871149</v>
      </c>
      <c r="L138" s="13">
        <f>MAX(AVERAGE(I138:I139),AVERAGE(I139:I140),AVERAGE(I140:I141),AVERAGE(I141:I142),AVERAGE(I142:I143),AVERAGE(I143:I144),AVERAGE(I144:I145),AVERAGE(I145:I146))</f>
        <v>28.282380952380954</v>
      </c>
    </row>
    <row r="139" spans="1:12" x14ac:dyDescent="0.35">
      <c r="A139" s="14">
        <v>43582</v>
      </c>
      <c r="B139" s="15">
        <v>14</v>
      </c>
      <c r="C139" s="16">
        <v>2.0796999999999999</v>
      </c>
      <c r="D139" s="12">
        <f>VLOOKUP(A139,'Gas Price'!$B$2:$C$215,2,FALSE)</f>
        <v>1.7849999999999999</v>
      </c>
      <c r="E139" s="6">
        <f t="shared" si="4"/>
        <v>1.1650980392156862</v>
      </c>
      <c r="G139" s="14">
        <v>43582</v>
      </c>
      <c r="H139" s="15">
        <v>14</v>
      </c>
      <c r="I139" s="6">
        <f t="shared" si="5"/>
        <v>1.1650980392156862</v>
      </c>
      <c r="J139" s="13"/>
      <c r="K139" s="13"/>
    </row>
    <row r="140" spans="1:12" x14ac:dyDescent="0.35">
      <c r="A140" s="14">
        <v>43582</v>
      </c>
      <c r="B140" s="15">
        <v>15</v>
      </c>
      <c r="C140" s="16">
        <v>2.8586999999999998</v>
      </c>
      <c r="D140" s="12">
        <f>VLOOKUP(A140,'Gas Price'!$B$2:$C$215,2,FALSE)</f>
        <v>1.7849999999999999</v>
      </c>
      <c r="E140" s="6">
        <f t="shared" si="4"/>
        <v>1.6015126050420168</v>
      </c>
      <c r="G140" s="14">
        <v>43582</v>
      </c>
      <c r="H140" s="15">
        <v>15</v>
      </c>
      <c r="I140" s="6">
        <f t="shared" si="5"/>
        <v>1.6015126050420168</v>
      </c>
      <c r="J140" s="13"/>
      <c r="K140" s="13"/>
    </row>
    <row r="141" spans="1:12" x14ac:dyDescent="0.35">
      <c r="A141" s="14">
        <v>43582</v>
      </c>
      <c r="B141" s="15">
        <v>16</v>
      </c>
      <c r="C141" s="16">
        <v>3.6461999999999999</v>
      </c>
      <c r="D141" s="12">
        <f>VLOOKUP(A141,'Gas Price'!$B$2:$C$215,2,FALSE)</f>
        <v>1.7849999999999999</v>
      </c>
      <c r="E141" s="6">
        <f t="shared" si="4"/>
        <v>2.042689075630252</v>
      </c>
      <c r="G141" s="14">
        <v>43582</v>
      </c>
      <c r="H141" s="15">
        <v>16</v>
      </c>
      <c r="I141" s="6">
        <f t="shared" si="5"/>
        <v>2.042689075630252</v>
      </c>
      <c r="J141" s="13"/>
      <c r="K141" s="13"/>
    </row>
    <row r="142" spans="1:12" x14ac:dyDescent="0.35">
      <c r="A142" s="14">
        <v>43582</v>
      </c>
      <c r="B142" s="15">
        <v>17</v>
      </c>
      <c r="C142" s="16">
        <v>3.4009</v>
      </c>
      <c r="D142" s="12">
        <f>VLOOKUP(A142,'Gas Price'!$B$2:$C$215,2,FALSE)</f>
        <v>1.7849999999999999</v>
      </c>
      <c r="E142" s="6">
        <f t="shared" si="4"/>
        <v>1.9052661064425771</v>
      </c>
      <c r="G142" s="14">
        <v>43582</v>
      </c>
      <c r="H142" s="15">
        <v>17</v>
      </c>
      <c r="I142" s="6">
        <f t="shared" si="5"/>
        <v>1.9052661064425771</v>
      </c>
      <c r="J142" s="13"/>
      <c r="K142" s="13"/>
    </row>
    <row r="143" spans="1:12" x14ac:dyDescent="0.35">
      <c r="A143" s="14">
        <v>43582</v>
      </c>
      <c r="B143" s="15">
        <v>18</v>
      </c>
      <c r="C143" s="16">
        <v>15.134399999999999</v>
      </c>
      <c r="D143" s="12">
        <f>VLOOKUP(A143,'Gas Price'!$B$2:$C$215,2,FALSE)</f>
        <v>1.7849999999999999</v>
      </c>
      <c r="E143" s="6">
        <f t="shared" si="4"/>
        <v>8.4786554621848733</v>
      </c>
      <c r="G143" s="14">
        <v>43582</v>
      </c>
      <c r="H143" s="15">
        <v>18</v>
      </c>
      <c r="I143" s="6">
        <f t="shared" si="5"/>
        <v>8.4786554621848733</v>
      </c>
      <c r="J143" s="13"/>
      <c r="K143" s="13"/>
    </row>
    <row r="144" spans="1:12" x14ac:dyDescent="0.35">
      <c r="A144" s="14">
        <v>43582</v>
      </c>
      <c r="B144" s="15">
        <v>19</v>
      </c>
      <c r="C144" s="16">
        <v>26.839400000000001</v>
      </c>
      <c r="D144" s="12">
        <f>VLOOKUP(A144,'Gas Price'!$B$2:$C$215,2,FALSE)</f>
        <v>1.7849999999999999</v>
      </c>
      <c r="E144" s="6">
        <f t="shared" si="4"/>
        <v>15.03607843137255</v>
      </c>
      <c r="G144" s="14">
        <v>43582</v>
      </c>
      <c r="H144" s="15">
        <v>19</v>
      </c>
      <c r="I144" s="6">
        <f t="shared" si="5"/>
        <v>15.03607843137255</v>
      </c>
      <c r="J144" s="13"/>
      <c r="K144" s="13"/>
    </row>
    <row r="145" spans="1:12" x14ac:dyDescent="0.35">
      <c r="A145" s="14">
        <v>43582</v>
      </c>
      <c r="B145" s="15">
        <v>20</v>
      </c>
      <c r="C145" s="16">
        <v>50.1312</v>
      </c>
      <c r="D145" s="12">
        <f>VLOOKUP(A145,'Gas Price'!$B$2:$C$215,2,FALSE)</f>
        <v>1.7849999999999999</v>
      </c>
      <c r="E145" s="6">
        <f t="shared" si="4"/>
        <v>28.084705882352942</v>
      </c>
      <c r="G145" s="14">
        <v>43582</v>
      </c>
      <c r="H145" s="15">
        <v>20</v>
      </c>
      <c r="I145" s="6">
        <f t="shared" si="5"/>
        <v>28.084705882352942</v>
      </c>
      <c r="J145" s="13"/>
      <c r="K145" s="13"/>
    </row>
    <row r="146" spans="1:12" x14ac:dyDescent="0.35">
      <c r="A146" s="14">
        <v>43582</v>
      </c>
      <c r="B146" s="15">
        <v>21</v>
      </c>
      <c r="C146" s="16">
        <v>50.8369</v>
      </c>
      <c r="D146" s="12">
        <f>VLOOKUP(A146,'Gas Price'!$B$2:$C$215,2,FALSE)</f>
        <v>1.7849999999999999</v>
      </c>
      <c r="E146" s="6">
        <f t="shared" si="4"/>
        <v>28.480056022408966</v>
      </c>
      <c r="G146" s="14">
        <v>43582</v>
      </c>
      <c r="H146" s="15">
        <v>21</v>
      </c>
      <c r="I146" s="6">
        <f t="shared" si="5"/>
        <v>28.480056022408966</v>
      </c>
      <c r="J146" s="13"/>
      <c r="K146" s="13"/>
    </row>
    <row r="147" spans="1:12" x14ac:dyDescent="0.35">
      <c r="A147" s="14">
        <v>43583</v>
      </c>
      <c r="B147" s="15">
        <v>13</v>
      </c>
      <c r="C147" s="16">
        <v>-2.4579</v>
      </c>
      <c r="D147" s="12">
        <f>VLOOKUP(A147,'Gas Price'!$B$2:$C$215,2,FALSE)</f>
        <v>1.7849999999999999</v>
      </c>
      <c r="E147" s="6">
        <f t="shared" si="4"/>
        <v>-1.3769747899159663</v>
      </c>
      <c r="G147" s="14">
        <v>43583</v>
      </c>
      <c r="H147" s="15">
        <v>13</v>
      </c>
      <c r="I147" s="6">
        <f t="shared" si="5"/>
        <v>-1.3769747899159663</v>
      </c>
      <c r="J147" s="13">
        <f>MAX(AVERAGE(I147:I150),AVERAGE(I148:I151),AVERAGE(I149:I152),AVERAGE(I150:I153),AVERAGE(I151:I154),AVERAGE(I152:I155))</f>
        <v>23.724887955182076</v>
      </c>
      <c r="K147" s="13">
        <f>MAX(AVERAGE(I147:I149),AVERAGE(I148:I150),AVERAGE(I149:I151),AVERAGE(I150:I152),AVERAGE(I151:I153),AVERAGE(I152:I154),AVERAGE(I153:I155))</f>
        <v>27.799775910364147</v>
      </c>
      <c r="L147" s="13">
        <f>MAX(AVERAGE(I147:I148),AVERAGE(I148:I149),AVERAGE(I149:I150),AVERAGE(I150:I151),AVERAGE(I151:I152),AVERAGE(I152:I153),AVERAGE(I153:I154),AVERAGE(I154:I155))</f>
        <v>30.117507002801123</v>
      </c>
    </row>
    <row r="148" spans="1:12" x14ac:dyDescent="0.35">
      <c r="A148" s="14">
        <v>43583</v>
      </c>
      <c r="B148" s="15">
        <v>14</v>
      </c>
      <c r="C148" s="16">
        <v>-1.0385</v>
      </c>
      <c r="D148" s="12">
        <f>VLOOKUP(A148,'Gas Price'!$B$2:$C$215,2,FALSE)</f>
        <v>1.7849999999999999</v>
      </c>
      <c r="E148" s="6">
        <f t="shared" si="4"/>
        <v>-0.58179271708683478</v>
      </c>
      <c r="G148" s="14">
        <v>43583</v>
      </c>
      <c r="H148" s="15">
        <v>14</v>
      </c>
      <c r="I148" s="6">
        <f t="shared" si="5"/>
        <v>-0.58179271708683478</v>
      </c>
      <c r="J148" s="13"/>
      <c r="K148" s="13"/>
    </row>
    <row r="149" spans="1:12" x14ac:dyDescent="0.35">
      <c r="A149" s="14">
        <v>43583</v>
      </c>
      <c r="B149" s="15">
        <v>15</v>
      </c>
      <c r="C149" s="16">
        <v>-1.04E-2</v>
      </c>
      <c r="D149" s="12">
        <f>VLOOKUP(A149,'Gas Price'!$B$2:$C$215,2,FALSE)</f>
        <v>1.7849999999999999</v>
      </c>
      <c r="E149" s="6">
        <f t="shared" si="4"/>
        <v>-5.8263305322128851E-3</v>
      </c>
      <c r="G149" s="14">
        <v>43583</v>
      </c>
      <c r="H149" s="15">
        <v>15</v>
      </c>
      <c r="I149" s="6">
        <f t="shared" si="5"/>
        <v>-5.8263305322128851E-3</v>
      </c>
      <c r="J149" s="13"/>
      <c r="K149" s="13"/>
    </row>
    <row r="150" spans="1:12" x14ac:dyDescent="0.35">
      <c r="A150" s="14">
        <v>43583</v>
      </c>
      <c r="B150" s="15">
        <v>16</v>
      </c>
      <c r="C150" s="16">
        <v>0.67200000000000004</v>
      </c>
      <c r="D150" s="12">
        <f>VLOOKUP(A150,'Gas Price'!$B$2:$C$215,2,FALSE)</f>
        <v>1.7849999999999999</v>
      </c>
      <c r="E150" s="6">
        <f t="shared" si="4"/>
        <v>0.37647058823529417</v>
      </c>
      <c r="G150" s="14">
        <v>43583</v>
      </c>
      <c r="H150" s="15">
        <v>16</v>
      </c>
      <c r="I150" s="6">
        <f t="shared" si="5"/>
        <v>0.37647058823529417</v>
      </c>
      <c r="J150" s="13"/>
      <c r="K150" s="13"/>
    </row>
    <row r="151" spans="1:12" x14ac:dyDescent="0.35">
      <c r="A151" s="14">
        <v>43583</v>
      </c>
      <c r="B151" s="15">
        <v>17</v>
      </c>
      <c r="C151" s="16">
        <v>4.1683000000000003</v>
      </c>
      <c r="D151" s="12">
        <f>VLOOKUP(A151,'Gas Price'!$B$2:$C$215,2,FALSE)</f>
        <v>1.7849999999999999</v>
      </c>
      <c r="E151" s="6">
        <f t="shared" si="4"/>
        <v>2.3351820728291321</v>
      </c>
      <c r="G151" s="14">
        <v>43583</v>
      </c>
      <c r="H151" s="15">
        <v>17</v>
      </c>
      <c r="I151" s="6">
        <f t="shared" si="5"/>
        <v>2.3351820728291321</v>
      </c>
      <c r="J151" s="13"/>
      <c r="K151" s="13"/>
    </row>
    <row r="152" spans="1:12" x14ac:dyDescent="0.35">
      <c r="A152" s="14">
        <v>43583</v>
      </c>
      <c r="B152" s="15">
        <v>18</v>
      </c>
      <c r="C152" s="16">
        <v>20.527899999999999</v>
      </c>
      <c r="D152" s="12">
        <f>VLOOKUP(A152,'Gas Price'!$B$2:$C$215,2,FALSE)</f>
        <v>1.7849999999999999</v>
      </c>
      <c r="E152" s="6">
        <f t="shared" si="4"/>
        <v>11.500224089635854</v>
      </c>
      <c r="G152" s="14">
        <v>43583</v>
      </c>
      <c r="H152" s="15">
        <v>18</v>
      </c>
      <c r="I152" s="6">
        <f t="shared" si="5"/>
        <v>11.500224089635854</v>
      </c>
      <c r="J152" s="13"/>
      <c r="K152" s="13"/>
    </row>
    <row r="153" spans="1:12" x14ac:dyDescent="0.35">
      <c r="A153" s="14">
        <v>43583</v>
      </c>
      <c r="B153" s="15">
        <v>19</v>
      </c>
      <c r="C153" s="16">
        <v>41.348300000000002</v>
      </c>
      <c r="D153" s="12">
        <f>VLOOKUP(A153,'Gas Price'!$B$2:$C$215,2,FALSE)</f>
        <v>1.7849999999999999</v>
      </c>
      <c r="E153" s="6">
        <f t="shared" si="4"/>
        <v>23.164313725490199</v>
      </c>
      <c r="G153" s="14">
        <v>43583</v>
      </c>
      <c r="H153" s="15">
        <v>19</v>
      </c>
      <c r="I153" s="6">
        <f t="shared" si="5"/>
        <v>23.164313725490199</v>
      </c>
      <c r="J153" s="13"/>
      <c r="K153" s="13"/>
    </row>
    <row r="154" spans="1:12" x14ac:dyDescent="0.35">
      <c r="A154" s="14">
        <v>43583</v>
      </c>
      <c r="B154" s="15">
        <v>20</v>
      </c>
      <c r="C154" s="16">
        <v>54.056699999999999</v>
      </c>
      <c r="D154" s="12">
        <f>VLOOKUP(A154,'Gas Price'!$B$2:$C$215,2,FALSE)</f>
        <v>1.7849999999999999</v>
      </c>
      <c r="E154" s="6">
        <f t="shared" si="4"/>
        <v>30.28386554621849</v>
      </c>
      <c r="G154" s="14">
        <v>43583</v>
      </c>
      <c r="H154" s="15">
        <v>20</v>
      </c>
      <c r="I154" s="6">
        <f t="shared" si="5"/>
        <v>30.28386554621849</v>
      </c>
      <c r="J154" s="13"/>
      <c r="K154" s="13"/>
    </row>
    <row r="155" spans="1:12" x14ac:dyDescent="0.35">
      <c r="A155" s="14">
        <v>43583</v>
      </c>
      <c r="B155" s="15">
        <v>21</v>
      </c>
      <c r="C155" s="16">
        <v>53.462800000000001</v>
      </c>
      <c r="D155" s="12">
        <f>VLOOKUP(A155,'Gas Price'!$B$2:$C$215,2,FALSE)</f>
        <v>1.7849999999999999</v>
      </c>
      <c r="E155" s="6">
        <f t="shared" si="4"/>
        <v>29.951148459383756</v>
      </c>
      <c r="G155" s="14">
        <v>43583</v>
      </c>
      <c r="H155" s="15">
        <v>21</v>
      </c>
      <c r="I155" s="6">
        <f t="shared" si="5"/>
        <v>29.951148459383756</v>
      </c>
      <c r="J155" s="13"/>
      <c r="K155" s="13"/>
    </row>
    <row r="156" spans="1:12" x14ac:dyDescent="0.35">
      <c r="A156" s="14">
        <v>43584</v>
      </c>
      <c r="B156" s="15">
        <v>13</v>
      </c>
      <c r="C156" s="16">
        <v>19.2727</v>
      </c>
      <c r="D156" s="12">
        <f>VLOOKUP(A156,'Gas Price'!$B$2:$C$215,2,FALSE)</f>
        <v>2.3650000000000002</v>
      </c>
      <c r="E156" s="6">
        <f t="shared" si="4"/>
        <v>8.1491331923890051</v>
      </c>
      <c r="G156" s="14">
        <v>43584</v>
      </c>
      <c r="H156" s="15">
        <v>13</v>
      </c>
      <c r="I156" s="6">
        <f t="shared" si="5"/>
        <v>8.1491331923890051</v>
      </c>
      <c r="J156" s="13">
        <f>MAX(AVERAGE(I156:I159),AVERAGE(I157:I160),AVERAGE(I158:I161),AVERAGE(I159:I162),AVERAGE(I160:I163),AVERAGE(I161:I164))</f>
        <v>15.73700845665962</v>
      </c>
      <c r="K156" s="13">
        <f>MAX(AVERAGE(I156:I158),AVERAGE(I157:I159),AVERAGE(I158:I160),AVERAGE(I159:I161),AVERAGE(I160:I162),AVERAGE(I161:I163),AVERAGE(I162:I164))</f>
        <v>18.365285412262153</v>
      </c>
      <c r="L156" s="13">
        <f>MAX(AVERAGE(I156:I157),AVERAGE(I157:I158),AVERAGE(I158:I159),AVERAGE(I159:I160),AVERAGE(I160:I161),AVERAGE(I161:I162),AVERAGE(I162:I163),AVERAGE(I163:I164))</f>
        <v>21.468541226215642</v>
      </c>
    </row>
    <row r="157" spans="1:12" x14ac:dyDescent="0.35">
      <c r="A157" s="14">
        <v>43584</v>
      </c>
      <c r="B157" s="15">
        <v>14</v>
      </c>
      <c r="C157" s="16">
        <v>18.037800000000001</v>
      </c>
      <c r="D157" s="12">
        <f>VLOOKUP(A157,'Gas Price'!$B$2:$C$215,2,FALSE)</f>
        <v>2.3650000000000002</v>
      </c>
      <c r="E157" s="6">
        <f t="shared" si="4"/>
        <v>7.6269767441860461</v>
      </c>
      <c r="G157" s="14">
        <v>43584</v>
      </c>
      <c r="H157" s="15">
        <v>14</v>
      </c>
      <c r="I157" s="6">
        <f t="shared" si="5"/>
        <v>7.6269767441860461</v>
      </c>
      <c r="J157" s="13"/>
      <c r="K157" s="13"/>
    </row>
    <row r="158" spans="1:12" x14ac:dyDescent="0.35">
      <c r="A158" s="14">
        <v>43584</v>
      </c>
      <c r="B158" s="15">
        <v>15</v>
      </c>
      <c r="C158" s="16">
        <v>15.887700000000001</v>
      </c>
      <c r="D158" s="12">
        <f>VLOOKUP(A158,'Gas Price'!$B$2:$C$215,2,FALSE)</f>
        <v>2.3650000000000002</v>
      </c>
      <c r="E158" s="6">
        <f t="shared" si="4"/>
        <v>6.7178435517970394</v>
      </c>
      <c r="G158" s="14">
        <v>43584</v>
      </c>
      <c r="H158" s="15">
        <v>15</v>
      </c>
      <c r="I158" s="6">
        <f t="shared" si="5"/>
        <v>6.7178435517970394</v>
      </c>
      <c r="J158" s="13"/>
      <c r="K158" s="13"/>
    </row>
    <row r="159" spans="1:12" x14ac:dyDescent="0.35">
      <c r="A159" s="14">
        <v>43584</v>
      </c>
      <c r="B159" s="15">
        <v>16</v>
      </c>
      <c r="C159" s="16">
        <v>14.6509</v>
      </c>
      <c r="D159" s="12">
        <f>VLOOKUP(A159,'Gas Price'!$B$2:$C$215,2,FALSE)</f>
        <v>2.3650000000000002</v>
      </c>
      <c r="E159" s="6">
        <f t="shared" si="4"/>
        <v>6.1948837209302319</v>
      </c>
      <c r="G159" s="14">
        <v>43584</v>
      </c>
      <c r="H159" s="15">
        <v>16</v>
      </c>
      <c r="I159" s="6">
        <f t="shared" si="5"/>
        <v>6.1948837209302319</v>
      </c>
      <c r="J159" s="13"/>
      <c r="K159" s="13"/>
    </row>
    <row r="160" spans="1:12" x14ac:dyDescent="0.35">
      <c r="A160" s="14">
        <v>43584</v>
      </c>
      <c r="B160" s="15">
        <v>17</v>
      </c>
      <c r="C160" s="16">
        <v>12.7799</v>
      </c>
      <c r="D160" s="12">
        <f>VLOOKUP(A160,'Gas Price'!$B$2:$C$215,2,FALSE)</f>
        <v>2.3650000000000002</v>
      </c>
      <c r="E160" s="6">
        <f t="shared" si="4"/>
        <v>5.403763213530655</v>
      </c>
      <c r="G160" s="14">
        <v>43584</v>
      </c>
      <c r="H160" s="15">
        <v>17</v>
      </c>
      <c r="I160" s="6">
        <f t="shared" si="5"/>
        <v>5.403763213530655</v>
      </c>
      <c r="J160" s="13"/>
      <c r="K160" s="13"/>
    </row>
    <row r="161" spans="1:12" x14ac:dyDescent="0.35">
      <c r="A161" s="14">
        <v>43584</v>
      </c>
      <c r="B161" s="15">
        <v>18</v>
      </c>
      <c r="C161" s="16">
        <v>18.570399999999999</v>
      </c>
      <c r="D161" s="12">
        <f>VLOOKUP(A161,'Gas Price'!$B$2:$C$215,2,FALSE)</f>
        <v>2.3650000000000002</v>
      </c>
      <c r="E161" s="6">
        <f t="shared" si="4"/>
        <v>7.8521775898520074</v>
      </c>
      <c r="G161" s="14">
        <v>43584</v>
      </c>
      <c r="H161" s="15">
        <v>18</v>
      </c>
      <c r="I161" s="6">
        <f t="shared" si="5"/>
        <v>7.8521775898520074</v>
      </c>
      <c r="J161" s="13"/>
      <c r="K161" s="13"/>
    </row>
    <row r="162" spans="1:12" x14ac:dyDescent="0.35">
      <c r="A162" s="14">
        <v>43584</v>
      </c>
      <c r="B162" s="15">
        <v>19</v>
      </c>
      <c r="C162" s="16">
        <v>28.755500000000001</v>
      </c>
      <c r="D162" s="12">
        <f>VLOOKUP(A162,'Gas Price'!$B$2:$C$215,2,FALSE)</f>
        <v>2.3650000000000002</v>
      </c>
      <c r="E162" s="6">
        <f t="shared" si="4"/>
        <v>12.15877378435518</v>
      </c>
      <c r="G162" s="14">
        <v>43584</v>
      </c>
      <c r="H162" s="15">
        <v>19</v>
      </c>
      <c r="I162" s="6">
        <f t="shared" si="5"/>
        <v>12.15877378435518</v>
      </c>
      <c r="J162" s="13"/>
      <c r="K162" s="13"/>
    </row>
    <row r="163" spans="1:12" x14ac:dyDescent="0.35">
      <c r="A163" s="14">
        <v>43584</v>
      </c>
      <c r="B163" s="15">
        <v>20</v>
      </c>
      <c r="C163" s="16">
        <v>51.525399999999998</v>
      </c>
      <c r="D163" s="12">
        <f>VLOOKUP(A163,'Gas Price'!$B$2:$C$215,2,FALSE)</f>
        <v>2.3650000000000002</v>
      </c>
      <c r="E163" s="6">
        <f t="shared" si="4"/>
        <v>21.786638477801265</v>
      </c>
      <c r="G163" s="14">
        <v>43584</v>
      </c>
      <c r="H163" s="15">
        <v>20</v>
      </c>
      <c r="I163" s="6">
        <f t="shared" si="5"/>
        <v>21.786638477801265</v>
      </c>
      <c r="J163" s="13"/>
      <c r="K163" s="13"/>
    </row>
    <row r="164" spans="1:12" x14ac:dyDescent="0.35">
      <c r="A164" s="14">
        <v>43584</v>
      </c>
      <c r="B164" s="15">
        <v>21</v>
      </c>
      <c r="C164" s="16">
        <v>50.020800000000001</v>
      </c>
      <c r="D164" s="12">
        <f>VLOOKUP(A164,'Gas Price'!$B$2:$C$215,2,FALSE)</f>
        <v>2.3650000000000002</v>
      </c>
      <c r="E164" s="6">
        <f t="shared" si="4"/>
        <v>21.150443974630019</v>
      </c>
      <c r="G164" s="14">
        <v>43584</v>
      </c>
      <c r="H164" s="15">
        <v>21</v>
      </c>
      <c r="I164" s="6">
        <f t="shared" si="5"/>
        <v>21.150443974630019</v>
      </c>
      <c r="J164" s="13"/>
      <c r="K164" s="13"/>
    </row>
    <row r="165" spans="1:12" x14ac:dyDescent="0.35">
      <c r="A165" s="14">
        <v>43585</v>
      </c>
      <c r="B165" s="15">
        <v>13</v>
      </c>
      <c r="C165" s="16">
        <v>3.3807</v>
      </c>
      <c r="D165" s="12">
        <f>VLOOKUP(A165,'Gas Price'!$B$2:$C$215,2,FALSE)</f>
        <v>2.415</v>
      </c>
      <c r="E165" s="6">
        <f t="shared" si="4"/>
        <v>1.3998757763975156</v>
      </c>
      <c r="G165" s="14">
        <v>43585</v>
      </c>
      <c r="H165" s="15">
        <v>13</v>
      </c>
      <c r="I165" s="6">
        <f t="shared" si="5"/>
        <v>1.3998757763975156</v>
      </c>
      <c r="J165" s="13">
        <f>MAX(AVERAGE(I165:I168),AVERAGE(I166:I169),AVERAGE(I167:I170),AVERAGE(I168:I171),AVERAGE(I169:I172),AVERAGE(I170:I173))</f>
        <v>16.391521739130436</v>
      </c>
      <c r="K165" s="13">
        <f>MAX(AVERAGE(I165:I167),AVERAGE(I166:I168),AVERAGE(I167:I169),AVERAGE(I168:I170),AVERAGE(I169:I171),AVERAGE(I170:I172),AVERAGE(I171:I173))</f>
        <v>19.709164941338855</v>
      </c>
      <c r="L165" s="13">
        <f>MAX(AVERAGE(I165:I166),AVERAGE(I166:I167),AVERAGE(I167:I168),AVERAGE(I168:I169),AVERAGE(I169:I170),AVERAGE(I170:I171),AVERAGE(I171:I172),AVERAGE(I172:I173))</f>
        <v>22.382049689440993</v>
      </c>
    </row>
    <row r="166" spans="1:12" x14ac:dyDescent="0.35">
      <c r="A166" s="14">
        <v>43585</v>
      </c>
      <c r="B166" s="15">
        <v>14</v>
      </c>
      <c r="C166" s="16">
        <v>4.4066000000000001</v>
      </c>
      <c r="D166" s="12">
        <f>VLOOKUP(A166,'Gas Price'!$B$2:$C$215,2,FALSE)</f>
        <v>2.415</v>
      </c>
      <c r="E166" s="6">
        <f t="shared" si="4"/>
        <v>1.8246790890269151</v>
      </c>
      <c r="G166" s="14">
        <v>43585</v>
      </c>
      <c r="H166" s="15">
        <v>14</v>
      </c>
      <c r="I166" s="6">
        <f t="shared" si="5"/>
        <v>1.8246790890269151</v>
      </c>
      <c r="J166" s="13"/>
      <c r="K166" s="13"/>
    </row>
    <row r="167" spans="1:12" x14ac:dyDescent="0.35">
      <c r="A167" s="14">
        <v>43585</v>
      </c>
      <c r="B167" s="15">
        <v>15</v>
      </c>
      <c r="C167" s="16">
        <v>2.0844</v>
      </c>
      <c r="D167" s="12">
        <f>VLOOKUP(A167,'Gas Price'!$B$2:$C$215,2,FALSE)</f>
        <v>2.415</v>
      </c>
      <c r="E167" s="6">
        <f t="shared" si="4"/>
        <v>0.86310559006211185</v>
      </c>
      <c r="G167" s="14">
        <v>43585</v>
      </c>
      <c r="H167" s="15">
        <v>15</v>
      </c>
      <c r="I167" s="6">
        <f t="shared" si="5"/>
        <v>0.86310559006211185</v>
      </c>
      <c r="J167" s="13"/>
      <c r="K167" s="13"/>
    </row>
    <row r="168" spans="1:12" x14ac:dyDescent="0.35">
      <c r="A168" s="14">
        <v>43585</v>
      </c>
      <c r="B168" s="15">
        <v>16</v>
      </c>
      <c r="C168" s="16">
        <v>2.3397999999999999</v>
      </c>
      <c r="D168" s="12">
        <f>VLOOKUP(A168,'Gas Price'!$B$2:$C$215,2,FALSE)</f>
        <v>2.415</v>
      </c>
      <c r="E168" s="6">
        <f t="shared" si="4"/>
        <v>0.96886128364389223</v>
      </c>
      <c r="G168" s="14">
        <v>43585</v>
      </c>
      <c r="H168" s="15">
        <v>16</v>
      </c>
      <c r="I168" s="6">
        <f t="shared" si="5"/>
        <v>0.96886128364389223</v>
      </c>
      <c r="J168" s="13"/>
      <c r="K168" s="13"/>
    </row>
    <row r="169" spans="1:12" x14ac:dyDescent="0.35">
      <c r="A169" s="14">
        <v>43585</v>
      </c>
      <c r="B169" s="15">
        <v>17</v>
      </c>
      <c r="C169" s="16">
        <v>3.5760999999999998</v>
      </c>
      <c r="D169" s="12">
        <f>VLOOKUP(A169,'Gas Price'!$B$2:$C$215,2,FALSE)</f>
        <v>2.415</v>
      </c>
      <c r="E169" s="6">
        <f t="shared" si="4"/>
        <v>1.4807867494824016</v>
      </c>
      <c r="G169" s="14">
        <v>43585</v>
      </c>
      <c r="H169" s="15">
        <v>17</v>
      </c>
      <c r="I169" s="6">
        <f t="shared" si="5"/>
        <v>1.4807867494824016</v>
      </c>
      <c r="J169" s="13"/>
      <c r="K169" s="13"/>
    </row>
    <row r="170" spans="1:12" x14ac:dyDescent="0.35">
      <c r="A170" s="14">
        <v>43585</v>
      </c>
      <c r="B170" s="15">
        <v>18</v>
      </c>
      <c r="C170" s="16">
        <v>15.549200000000001</v>
      </c>
      <c r="D170" s="12">
        <f>VLOOKUP(A170,'Gas Price'!$B$2:$C$215,2,FALSE)</f>
        <v>2.415</v>
      </c>
      <c r="E170" s="6">
        <f t="shared" si="4"/>
        <v>6.4385921325051765</v>
      </c>
      <c r="G170" s="14">
        <v>43585</v>
      </c>
      <c r="H170" s="15">
        <v>18</v>
      </c>
      <c r="I170" s="6">
        <f t="shared" si="5"/>
        <v>6.4385921325051765</v>
      </c>
      <c r="J170" s="13"/>
      <c r="K170" s="13"/>
    </row>
    <row r="171" spans="1:12" x14ac:dyDescent="0.35">
      <c r="A171" s="14">
        <v>43585</v>
      </c>
      <c r="B171" s="15">
        <v>19</v>
      </c>
      <c r="C171" s="16">
        <v>34.687600000000003</v>
      </c>
      <c r="D171" s="12">
        <f>VLOOKUP(A171,'Gas Price'!$B$2:$C$215,2,FALSE)</f>
        <v>2.415</v>
      </c>
      <c r="E171" s="6">
        <f t="shared" si="4"/>
        <v>14.363395445134577</v>
      </c>
      <c r="G171" s="14">
        <v>43585</v>
      </c>
      <c r="H171" s="15">
        <v>19</v>
      </c>
      <c r="I171" s="6">
        <f t="shared" si="5"/>
        <v>14.363395445134577</v>
      </c>
      <c r="J171" s="13"/>
      <c r="K171" s="13"/>
    </row>
    <row r="172" spans="1:12" x14ac:dyDescent="0.35">
      <c r="A172" s="14">
        <v>43585</v>
      </c>
      <c r="B172" s="15">
        <v>20</v>
      </c>
      <c r="C172" s="16">
        <v>54.159100000000002</v>
      </c>
      <c r="D172" s="12">
        <f>VLOOKUP(A172,'Gas Price'!$B$2:$C$215,2,FALSE)</f>
        <v>2.415</v>
      </c>
      <c r="E172" s="6">
        <f t="shared" si="4"/>
        <v>22.426128364389236</v>
      </c>
      <c r="G172" s="14">
        <v>43585</v>
      </c>
      <c r="H172" s="15">
        <v>20</v>
      </c>
      <c r="I172" s="6">
        <f t="shared" si="5"/>
        <v>22.426128364389236</v>
      </c>
      <c r="J172" s="13"/>
      <c r="K172" s="13"/>
    </row>
    <row r="173" spans="1:12" x14ac:dyDescent="0.35">
      <c r="A173" s="14">
        <v>43585</v>
      </c>
      <c r="B173" s="15">
        <v>21</v>
      </c>
      <c r="C173" s="16">
        <v>53.946199999999997</v>
      </c>
      <c r="D173" s="12">
        <f>VLOOKUP(A173,'Gas Price'!$B$2:$C$215,2,FALSE)</f>
        <v>2.415</v>
      </c>
      <c r="E173" s="6">
        <f t="shared" si="4"/>
        <v>22.337971014492751</v>
      </c>
      <c r="G173" s="14">
        <v>43585</v>
      </c>
      <c r="H173" s="15">
        <v>21</v>
      </c>
      <c r="I173" s="6">
        <f t="shared" si="5"/>
        <v>22.337971014492751</v>
      </c>
      <c r="J173" s="13"/>
      <c r="K173" s="13"/>
    </row>
    <row r="174" spans="1:12" x14ac:dyDescent="0.35">
      <c r="A174" s="14">
        <v>43586</v>
      </c>
      <c r="B174" s="15">
        <v>13</v>
      </c>
      <c r="C174" s="16">
        <v>36.144300000000001</v>
      </c>
      <c r="D174" s="12">
        <f>VLOOKUP(A174,'Gas Price'!$B$2:$C$215,2,FALSE)</f>
        <v>2.4550000000000001</v>
      </c>
      <c r="E174" s="6">
        <f t="shared" si="4"/>
        <v>14.722729124236253</v>
      </c>
      <c r="G174" s="14">
        <v>43586</v>
      </c>
      <c r="H174" s="15">
        <v>13</v>
      </c>
      <c r="I174" s="6">
        <f t="shared" si="5"/>
        <v>14.722729124236253</v>
      </c>
      <c r="J174" s="13">
        <f>MAX(AVERAGE(I174:I177),AVERAGE(I175:I178),AVERAGE(I176:I179),AVERAGE(I177:I180),AVERAGE(I178:I181),AVERAGE(I179:I182))</f>
        <v>22.969938900203665</v>
      </c>
      <c r="K174" s="13">
        <f>MAX(AVERAGE(I174:I176),AVERAGE(I175:I177),AVERAGE(I176:I178),AVERAGE(I177:I179),AVERAGE(I178:I180),AVERAGE(I179:I181),AVERAGE(I180:I182))</f>
        <v>25.777732518669382</v>
      </c>
      <c r="L174" s="13">
        <f>MAX(AVERAGE(I174:I175),AVERAGE(I175:I176),AVERAGE(I176:I177),AVERAGE(I177:I178),AVERAGE(I178:I179),AVERAGE(I179:I180),AVERAGE(I180:I181),AVERAGE(I181:I182))</f>
        <v>27.653665987780037</v>
      </c>
    </row>
    <row r="175" spans="1:12" x14ac:dyDescent="0.35">
      <c r="A175" s="14">
        <v>43586</v>
      </c>
      <c r="B175" s="15">
        <v>14</v>
      </c>
      <c r="C175" s="16">
        <v>31.533000000000001</v>
      </c>
      <c r="D175" s="12">
        <f>VLOOKUP(A175,'Gas Price'!$B$2:$C$215,2,FALSE)</f>
        <v>2.4550000000000001</v>
      </c>
      <c r="E175" s="6">
        <f t="shared" si="4"/>
        <v>12.84439918533605</v>
      </c>
      <c r="G175" s="14">
        <v>43586</v>
      </c>
      <c r="H175" s="15">
        <v>14</v>
      </c>
      <c r="I175" s="6">
        <f t="shared" si="5"/>
        <v>12.84439918533605</v>
      </c>
      <c r="J175" s="13"/>
      <c r="K175" s="13"/>
    </row>
    <row r="176" spans="1:12" x14ac:dyDescent="0.35">
      <c r="A176" s="14">
        <v>43586</v>
      </c>
      <c r="B176" s="15">
        <v>15</v>
      </c>
      <c r="C176" s="16">
        <v>31.001200000000001</v>
      </c>
      <c r="D176" s="12">
        <f>VLOOKUP(A176,'Gas Price'!$B$2:$C$215,2,FALSE)</f>
        <v>2.4550000000000001</v>
      </c>
      <c r="E176" s="6">
        <f t="shared" si="4"/>
        <v>12.627780040733198</v>
      </c>
      <c r="G176" s="14">
        <v>43586</v>
      </c>
      <c r="H176" s="15">
        <v>15</v>
      </c>
      <c r="I176" s="6">
        <f t="shared" si="5"/>
        <v>12.627780040733198</v>
      </c>
      <c r="J176" s="13"/>
      <c r="K176" s="13"/>
    </row>
    <row r="177" spans="1:12" x14ac:dyDescent="0.35">
      <c r="A177" s="14">
        <v>43586</v>
      </c>
      <c r="B177" s="15">
        <v>16</v>
      </c>
      <c r="C177" s="16">
        <v>34.745600000000003</v>
      </c>
      <c r="D177" s="12">
        <f>VLOOKUP(A177,'Gas Price'!$B$2:$C$215,2,FALSE)</f>
        <v>2.4550000000000001</v>
      </c>
      <c r="E177" s="6">
        <f t="shared" si="4"/>
        <v>14.152993890020367</v>
      </c>
      <c r="G177" s="14">
        <v>43586</v>
      </c>
      <c r="H177" s="15">
        <v>16</v>
      </c>
      <c r="I177" s="6">
        <f t="shared" si="5"/>
        <v>14.152993890020367</v>
      </c>
      <c r="J177" s="13"/>
      <c r="K177" s="13"/>
    </row>
    <row r="178" spans="1:12" x14ac:dyDescent="0.35">
      <c r="A178" s="14">
        <v>43586</v>
      </c>
      <c r="B178" s="15">
        <v>17</v>
      </c>
      <c r="C178" s="16">
        <v>38.1066</v>
      </c>
      <c r="D178" s="12">
        <f>VLOOKUP(A178,'Gas Price'!$B$2:$C$215,2,FALSE)</f>
        <v>2.4550000000000001</v>
      </c>
      <c r="E178" s="6">
        <f t="shared" si="4"/>
        <v>15.5220366598778</v>
      </c>
      <c r="G178" s="14">
        <v>43586</v>
      </c>
      <c r="H178" s="15">
        <v>17</v>
      </c>
      <c r="I178" s="6">
        <f t="shared" si="5"/>
        <v>15.5220366598778</v>
      </c>
      <c r="J178" s="13"/>
      <c r="K178" s="13"/>
    </row>
    <row r="179" spans="1:12" x14ac:dyDescent="0.35">
      <c r="A179" s="14">
        <v>43586</v>
      </c>
      <c r="B179" s="15">
        <v>18</v>
      </c>
      <c r="C179" s="16">
        <v>35.711799999999997</v>
      </c>
      <c r="D179" s="12">
        <f>VLOOKUP(A179,'Gas Price'!$B$2:$C$215,2,FALSE)</f>
        <v>2.4550000000000001</v>
      </c>
      <c r="E179" s="6">
        <f t="shared" si="4"/>
        <v>14.546558044806515</v>
      </c>
      <c r="G179" s="14">
        <v>43586</v>
      </c>
      <c r="H179" s="15">
        <v>18</v>
      </c>
      <c r="I179" s="6">
        <f t="shared" si="5"/>
        <v>14.546558044806515</v>
      </c>
      <c r="J179" s="13"/>
      <c r="K179" s="13"/>
    </row>
    <row r="180" spans="1:12" x14ac:dyDescent="0.35">
      <c r="A180" s="14">
        <v>43586</v>
      </c>
      <c r="B180" s="15">
        <v>19</v>
      </c>
      <c r="C180" s="16">
        <v>54.073500000000003</v>
      </c>
      <c r="D180" s="12">
        <f>VLOOKUP(A180,'Gas Price'!$B$2:$C$215,2,FALSE)</f>
        <v>2.4550000000000001</v>
      </c>
      <c r="E180" s="6">
        <f t="shared" si="4"/>
        <v>22.025865580448066</v>
      </c>
      <c r="G180" s="14">
        <v>43586</v>
      </c>
      <c r="H180" s="15">
        <v>19</v>
      </c>
      <c r="I180" s="6">
        <f t="shared" si="5"/>
        <v>22.025865580448066</v>
      </c>
      <c r="J180" s="13"/>
      <c r="K180" s="13"/>
    </row>
    <row r="181" spans="1:12" x14ac:dyDescent="0.35">
      <c r="A181" s="14">
        <v>43586</v>
      </c>
      <c r="B181" s="15">
        <v>20</v>
      </c>
      <c r="C181" s="16">
        <v>69.220500000000001</v>
      </c>
      <c r="D181" s="12">
        <f>VLOOKUP(A181,'Gas Price'!$B$2:$C$215,2,FALSE)</f>
        <v>2.4550000000000001</v>
      </c>
      <c r="E181" s="6">
        <f t="shared" si="4"/>
        <v>28.195723014256618</v>
      </c>
      <c r="G181" s="14">
        <v>43586</v>
      </c>
      <c r="H181" s="15">
        <v>20</v>
      </c>
      <c r="I181" s="6">
        <f t="shared" si="5"/>
        <v>28.195723014256618</v>
      </c>
      <c r="J181" s="13"/>
      <c r="K181" s="13"/>
    </row>
    <row r="182" spans="1:12" x14ac:dyDescent="0.35">
      <c r="A182" s="14">
        <v>43586</v>
      </c>
      <c r="B182" s="15">
        <v>21</v>
      </c>
      <c r="C182" s="16">
        <v>66.558999999999997</v>
      </c>
      <c r="D182" s="12">
        <f>VLOOKUP(A182,'Gas Price'!$B$2:$C$215,2,FALSE)</f>
        <v>2.4550000000000001</v>
      </c>
      <c r="E182" s="6">
        <f t="shared" si="4"/>
        <v>27.11160896130346</v>
      </c>
      <c r="G182" s="14">
        <v>43586</v>
      </c>
      <c r="H182" s="15">
        <v>21</v>
      </c>
      <c r="I182" s="6">
        <f t="shared" si="5"/>
        <v>27.11160896130346</v>
      </c>
      <c r="J182" s="13"/>
      <c r="K182" s="13"/>
    </row>
    <row r="183" spans="1:12" x14ac:dyDescent="0.35">
      <c r="A183" s="14">
        <v>43587</v>
      </c>
      <c r="B183" s="15">
        <v>13</v>
      </c>
      <c r="C183" s="16">
        <v>22.790299999999998</v>
      </c>
      <c r="D183" s="12">
        <f>VLOOKUP(A183,'Gas Price'!$B$2:$C$215,2,FALSE)</f>
        <v>2.42</v>
      </c>
      <c r="E183" s="6">
        <f t="shared" si="4"/>
        <v>9.4174793388429752</v>
      </c>
      <c r="G183" s="14">
        <v>43587</v>
      </c>
      <c r="H183" s="15">
        <v>13</v>
      </c>
      <c r="I183" s="6">
        <f t="shared" si="5"/>
        <v>9.4174793388429752</v>
      </c>
      <c r="J183" s="13">
        <f>MAX(AVERAGE(I183:I186),AVERAGE(I184:I187),AVERAGE(I185:I188),AVERAGE(I186:I189),AVERAGE(I187:I190),AVERAGE(I188:I191))</f>
        <v>20.653749999999999</v>
      </c>
      <c r="K183" s="13">
        <f>MAX(AVERAGE(I183:I185),AVERAGE(I184:I186),AVERAGE(I185:I187),AVERAGE(I186:I188),AVERAGE(I187:I189),AVERAGE(I188:I190),AVERAGE(I189:I191))</f>
        <v>22.911955922865015</v>
      </c>
      <c r="L183" s="13">
        <f>MAX(AVERAGE(I183:I184),AVERAGE(I184:I185),AVERAGE(I185:I186),AVERAGE(I186:I187),AVERAGE(I187:I188),AVERAGE(I188:I189),AVERAGE(I189:I190),AVERAGE(I190:I191))</f>
        <v>23.919028925619834</v>
      </c>
    </row>
    <row r="184" spans="1:12" x14ac:dyDescent="0.35">
      <c r="A184" s="14">
        <v>43587</v>
      </c>
      <c r="B184" s="15">
        <v>14</v>
      </c>
      <c r="C184" s="16">
        <v>31.318100000000001</v>
      </c>
      <c r="D184" s="12">
        <f>VLOOKUP(A184,'Gas Price'!$B$2:$C$215,2,FALSE)</f>
        <v>2.42</v>
      </c>
      <c r="E184" s="6">
        <f t="shared" si="4"/>
        <v>12.941363636363636</v>
      </c>
      <c r="G184" s="14">
        <v>43587</v>
      </c>
      <c r="H184" s="15">
        <v>14</v>
      </c>
      <c r="I184" s="6">
        <f t="shared" si="5"/>
        <v>12.941363636363636</v>
      </c>
      <c r="J184" s="13"/>
      <c r="K184" s="13"/>
    </row>
    <row r="185" spans="1:12" x14ac:dyDescent="0.35">
      <c r="A185" s="14">
        <v>43587</v>
      </c>
      <c r="B185" s="15">
        <v>15</v>
      </c>
      <c r="C185" s="16">
        <v>32.321800000000003</v>
      </c>
      <c r="D185" s="12">
        <f>VLOOKUP(A185,'Gas Price'!$B$2:$C$215,2,FALSE)</f>
        <v>2.42</v>
      </c>
      <c r="E185" s="6">
        <f t="shared" si="4"/>
        <v>13.356115702479341</v>
      </c>
      <c r="G185" s="14">
        <v>43587</v>
      </c>
      <c r="H185" s="15">
        <v>15</v>
      </c>
      <c r="I185" s="6">
        <f t="shared" si="5"/>
        <v>13.356115702479341</v>
      </c>
      <c r="J185" s="13"/>
      <c r="K185" s="13"/>
    </row>
    <row r="186" spans="1:12" x14ac:dyDescent="0.35">
      <c r="A186" s="14">
        <v>43587</v>
      </c>
      <c r="B186" s="15">
        <v>16</v>
      </c>
      <c r="C186" s="16">
        <v>34.059199999999997</v>
      </c>
      <c r="D186" s="12">
        <f>VLOOKUP(A186,'Gas Price'!$B$2:$C$215,2,FALSE)</f>
        <v>2.42</v>
      </c>
      <c r="E186" s="6">
        <f t="shared" si="4"/>
        <v>14.074049586776859</v>
      </c>
      <c r="G186" s="14">
        <v>43587</v>
      </c>
      <c r="H186" s="15">
        <v>16</v>
      </c>
      <c r="I186" s="6">
        <f t="shared" si="5"/>
        <v>14.074049586776859</v>
      </c>
      <c r="J186" s="13"/>
      <c r="K186" s="13"/>
    </row>
    <row r="187" spans="1:12" x14ac:dyDescent="0.35">
      <c r="A187" s="14">
        <v>43587</v>
      </c>
      <c r="B187" s="15">
        <v>17</v>
      </c>
      <c r="C187" s="16">
        <v>29.181000000000001</v>
      </c>
      <c r="D187" s="12">
        <f>VLOOKUP(A187,'Gas Price'!$B$2:$C$215,2,FALSE)</f>
        <v>2.42</v>
      </c>
      <c r="E187" s="6">
        <f t="shared" si="4"/>
        <v>12.058264462809918</v>
      </c>
      <c r="G187" s="14">
        <v>43587</v>
      </c>
      <c r="H187" s="15">
        <v>17</v>
      </c>
      <c r="I187" s="6">
        <f t="shared" si="5"/>
        <v>12.058264462809918</v>
      </c>
      <c r="J187" s="13"/>
      <c r="K187" s="13"/>
    </row>
    <row r="188" spans="1:12" x14ac:dyDescent="0.35">
      <c r="A188" s="14">
        <v>43587</v>
      </c>
      <c r="B188" s="15">
        <v>18</v>
      </c>
      <c r="C188" s="16">
        <v>33.587499999999999</v>
      </c>
      <c r="D188" s="12">
        <f>VLOOKUP(A188,'Gas Price'!$B$2:$C$215,2,FALSE)</f>
        <v>2.42</v>
      </c>
      <c r="E188" s="6">
        <f t="shared" si="4"/>
        <v>13.879132231404958</v>
      </c>
      <c r="G188" s="14">
        <v>43587</v>
      </c>
      <c r="H188" s="15">
        <v>18</v>
      </c>
      <c r="I188" s="6">
        <f t="shared" si="5"/>
        <v>13.879132231404958</v>
      </c>
      <c r="J188" s="13"/>
      <c r="K188" s="13"/>
    </row>
    <row r="189" spans="1:12" x14ac:dyDescent="0.35">
      <c r="A189" s="14">
        <v>43587</v>
      </c>
      <c r="B189" s="15">
        <v>19</v>
      </c>
      <c r="C189" s="16">
        <v>50.572699999999998</v>
      </c>
      <c r="D189" s="12">
        <f>VLOOKUP(A189,'Gas Price'!$B$2:$C$215,2,FALSE)</f>
        <v>2.42</v>
      </c>
      <c r="E189" s="6">
        <f t="shared" si="4"/>
        <v>20.897809917355371</v>
      </c>
      <c r="G189" s="14">
        <v>43587</v>
      </c>
      <c r="H189" s="15">
        <v>19</v>
      </c>
      <c r="I189" s="6">
        <f t="shared" si="5"/>
        <v>20.897809917355371</v>
      </c>
      <c r="J189" s="13"/>
      <c r="K189" s="13"/>
    </row>
    <row r="190" spans="1:12" x14ac:dyDescent="0.35">
      <c r="A190" s="14">
        <v>43587</v>
      </c>
      <c r="B190" s="15">
        <v>20</v>
      </c>
      <c r="C190" s="16">
        <v>56.818600000000004</v>
      </c>
      <c r="D190" s="12">
        <f>VLOOKUP(A190,'Gas Price'!$B$2:$C$215,2,FALSE)</f>
        <v>2.42</v>
      </c>
      <c r="E190" s="6">
        <f t="shared" si="4"/>
        <v>23.478760330578513</v>
      </c>
      <c r="G190" s="14">
        <v>43587</v>
      </c>
      <c r="H190" s="15">
        <v>20</v>
      </c>
      <c r="I190" s="6">
        <f t="shared" si="5"/>
        <v>23.478760330578513</v>
      </c>
      <c r="J190" s="13"/>
      <c r="K190" s="13"/>
    </row>
    <row r="191" spans="1:12" x14ac:dyDescent="0.35">
      <c r="A191" s="14">
        <v>43587</v>
      </c>
      <c r="B191" s="15">
        <v>21</v>
      </c>
      <c r="C191" s="16">
        <v>58.9495</v>
      </c>
      <c r="D191" s="12">
        <f>VLOOKUP(A191,'Gas Price'!$B$2:$C$215,2,FALSE)</f>
        <v>2.42</v>
      </c>
      <c r="E191" s="6">
        <f t="shared" si="4"/>
        <v>24.359297520661158</v>
      </c>
      <c r="G191" s="14">
        <v>43587</v>
      </c>
      <c r="H191" s="15">
        <v>21</v>
      </c>
      <c r="I191" s="6">
        <f t="shared" si="5"/>
        <v>24.359297520661158</v>
      </c>
      <c r="J191" s="13"/>
      <c r="K191" s="13"/>
    </row>
    <row r="192" spans="1:12" x14ac:dyDescent="0.35">
      <c r="A192" s="14">
        <v>43588</v>
      </c>
      <c r="B192" s="15">
        <v>13</v>
      </c>
      <c r="C192" s="16">
        <v>32.415199999999999</v>
      </c>
      <c r="D192" s="12">
        <f>VLOOKUP(A192,'Gas Price'!$B$2:$C$215,2,FALSE)</f>
        <v>2.1800000000000002</v>
      </c>
      <c r="E192" s="6">
        <f t="shared" si="4"/>
        <v>14.869357798165137</v>
      </c>
      <c r="G192" s="14">
        <v>43588</v>
      </c>
      <c r="H192" s="15">
        <v>13</v>
      </c>
      <c r="I192" s="6">
        <f t="shared" si="5"/>
        <v>14.869357798165137</v>
      </c>
      <c r="J192" s="13">
        <f>MAX(AVERAGE(I192:I195),AVERAGE(I193:I196),AVERAGE(I194:I197),AVERAGE(I195:I198),AVERAGE(I196:I199),AVERAGE(I197:I200))</f>
        <v>20.082178899082567</v>
      </c>
      <c r="K192" s="13">
        <f>MAX(AVERAGE(I192:I194),AVERAGE(I193:I195),AVERAGE(I194:I196),AVERAGE(I195:I197),AVERAGE(I196:I198),AVERAGE(I197:I199),AVERAGE(I198:I200))</f>
        <v>22.749113149847091</v>
      </c>
      <c r="L192" s="13">
        <f>MAX(AVERAGE(I192:I193),AVERAGE(I193:I194),AVERAGE(I194:I195),AVERAGE(I195:I196),AVERAGE(I196:I197),AVERAGE(I197:I198),AVERAGE(I198:I199),AVERAGE(I199:I200))</f>
        <v>25.294885321100914</v>
      </c>
    </row>
    <row r="193" spans="1:12" x14ac:dyDescent="0.35">
      <c r="A193" s="14">
        <v>43588</v>
      </c>
      <c r="B193" s="15">
        <v>14</v>
      </c>
      <c r="C193" s="16">
        <v>26.615400000000001</v>
      </c>
      <c r="D193" s="12">
        <f>VLOOKUP(A193,'Gas Price'!$B$2:$C$215,2,FALSE)</f>
        <v>2.1800000000000002</v>
      </c>
      <c r="E193" s="6">
        <f t="shared" si="4"/>
        <v>12.208899082568808</v>
      </c>
      <c r="G193" s="14">
        <v>43588</v>
      </c>
      <c r="H193" s="15">
        <v>14</v>
      </c>
      <c r="I193" s="6">
        <f t="shared" si="5"/>
        <v>12.208899082568808</v>
      </c>
      <c r="J193" s="13"/>
      <c r="K193" s="13"/>
    </row>
    <row r="194" spans="1:12" x14ac:dyDescent="0.35">
      <c r="A194" s="14">
        <v>43588</v>
      </c>
      <c r="B194" s="15">
        <v>15</v>
      </c>
      <c r="C194" s="16">
        <v>29.024100000000001</v>
      </c>
      <c r="D194" s="12">
        <f>VLOOKUP(A194,'Gas Price'!$B$2:$C$215,2,FALSE)</f>
        <v>2.1800000000000002</v>
      </c>
      <c r="E194" s="6">
        <f t="shared" si="4"/>
        <v>13.313807339449541</v>
      </c>
      <c r="G194" s="14">
        <v>43588</v>
      </c>
      <c r="H194" s="15">
        <v>15</v>
      </c>
      <c r="I194" s="6">
        <f t="shared" si="5"/>
        <v>13.313807339449541</v>
      </c>
      <c r="J194" s="13"/>
      <c r="K194" s="13"/>
    </row>
    <row r="195" spans="1:12" x14ac:dyDescent="0.35">
      <c r="A195" s="14">
        <v>43588</v>
      </c>
      <c r="B195" s="15">
        <v>16</v>
      </c>
      <c r="C195" s="16">
        <v>20.030200000000001</v>
      </c>
      <c r="D195" s="12">
        <f>VLOOKUP(A195,'Gas Price'!$B$2:$C$215,2,FALSE)</f>
        <v>2.1800000000000002</v>
      </c>
      <c r="E195" s="6">
        <f t="shared" ref="E195:E258" si="6">C195/D195</f>
        <v>9.1881651376146785</v>
      </c>
      <c r="G195" s="14">
        <v>43588</v>
      </c>
      <c r="H195" s="15">
        <v>16</v>
      </c>
      <c r="I195" s="6">
        <f t="shared" ref="I195:I258" si="7">E195</f>
        <v>9.1881651376146785</v>
      </c>
      <c r="J195" s="13"/>
      <c r="K195" s="13"/>
    </row>
    <row r="196" spans="1:12" x14ac:dyDescent="0.35">
      <c r="A196" s="14">
        <v>43588</v>
      </c>
      <c r="B196" s="15">
        <v>17</v>
      </c>
      <c r="C196" s="16">
        <v>23.421399999999998</v>
      </c>
      <c r="D196" s="12">
        <f>VLOOKUP(A196,'Gas Price'!$B$2:$C$215,2,FALSE)</f>
        <v>2.1800000000000002</v>
      </c>
      <c r="E196" s="6">
        <f t="shared" si="6"/>
        <v>10.743761467889907</v>
      </c>
      <c r="G196" s="14">
        <v>43588</v>
      </c>
      <c r="H196" s="15">
        <v>17</v>
      </c>
      <c r="I196" s="6">
        <f t="shared" si="7"/>
        <v>10.743761467889907</v>
      </c>
      <c r="J196" s="13"/>
      <c r="K196" s="13"/>
    </row>
    <row r="197" spans="1:12" x14ac:dyDescent="0.35">
      <c r="A197" s="14">
        <v>43588</v>
      </c>
      <c r="B197" s="15">
        <v>18</v>
      </c>
      <c r="C197" s="16">
        <v>26.337399999999999</v>
      </c>
      <c r="D197" s="12">
        <f>VLOOKUP(A197,'Gas Price'!$B$2:$C$215,2,FALSE)</f>
        <v>2.1800000000000002</v>
      </c>
      <c r="E197" s="6">
        <f t="shared" si="6"/>
        <v>12.081376146788989</v>
      </c>
      <c r="G197" s="14">
        <v>43588</v>
      </c>
      <c r="H197" s="15">
        <v>18</v>
      </c>
      <c r="I197" s="6">
        <f t="shared" si="7"/>
        <v>12.081376146788989</v>
      </c>
      <c r="J197" s="13"/>
      <c r="K197" s="13"/>
    </row>
    <row r="198" spans="1:12" x14ac:dyDescent="0.35">
      <c r="A198" s="14">
        <v>43588</v>
      </c>
      <c r="B198" s="15">
        <v>19</v>
      </c>
      <c r="C198" s="16">
        <v>38.493499999999997</v>
      </c>
      <c r="D198" s="12">
        <f>VLOOKUP(A198,'Gas Price'!$B$2:$C$215,2,FALSE)</f>
        <v>2.1800000000000002</v>
      </c>
      <c r="E198" s="6">
        <f t="shared" si="6"/>
        <v>17.657568807339448</v>
      </c>
      <c r="G198" s="14">
        <v>43588</v>
      </c>
      <c r="H198" s="15">
        <v>19</v>
      </c>
      <c r="I198" s="6">
        <f t="shared" si="7"/>
        <v>17.657568807339448</v>
      </c>
      <c r="J198" s="13"/>
      <c r="K198" s="13"/>
    </row>
    <row r="199" spans="1:12" x14ac:dyDescent="0.35">
      <c r="A199" s="14">
        <v>43588</v>
      </c>
      <c r="B199" s="15">
        <v>20</v>
      </c>
      <c r="C199" s="16">
        <v>51.273600000000002</v>
      </c>
      <c r="D199" s="12">
        <f>VLOOKUP(A199,'Gas Price'!$B$2:$C$215,2,FALSE)</f>
        <v>2.1800000000000002</v>
      </c>
      <c r="E199" s="6">
        <f t="shared" si="6"/>
        <v>23.52</v>
      </c>
      <c r="G199" s="14">
        <v>43588</v>
      </c>
      <c r="H199" s="15">
        <v>20</v>
      </c>
      <c r="I199" s="6">
        <f t="shared" si="7"/>
        <v>23.52</v>
      </c>
      <c r="J199" s="13"/>
      <c r="K199" s="13"/>
    </row>
    <row r="200" spans="1:12" x14ac:dyDescent="0.35">
      <c r="A200" s="14">
        <v>43588</v>
      </c>
      <c r="B200" s="15">
        <v>21</v>
      </c>
      <c r="C200" s="16">
        <v>59.012099999999997</v>
      </c>
      <c r="D200" s="12">
        <f>VLOOKUP(A200,'Gas Price'!$B$2:$C$215,2,FALSE)</f>
        <v>2.1800000000000002</v>
      </c>
      <c r="E200" s="6">
        <f t="shared" si="6"/>
        <v>27.069770642201831</v>
      </c>
      <c r="G200" s="14">
        <v>43588</v>
      </c>
      <c r="H200" s="15">
        <v>21</v>
      </c>
      <c r="I200" s="6">
        <f t="shared" si="7"/>
        <v>27.069770642201831</v>
      </c>
      <c r="J200" s="13"/>
      <c r="K200" s="13"/>
    </row>
    <row r="201" spans="1:12" x14ac:dyDescent="0.35">
      <c r="A201" s="14">
        <v>43589</v>
      </c>
      <c r="B201" s="15">
        <v>13</v>
      </c>
      <c r="C201" s="16">
        <v>2.4262999999999999</v>
      </c>
      <c r="D201" s="12">
        <f>VLOOKUP(A201,'Gas Price'!$B$2:$C$215,2,FALSE)</f>
        <v>2.1800000000000002</v>
      </c>
      <c r="E201" s="6">
        <f t="shared" si="6"/>
        <v>1.1129816513761466</v>
      </c>
      <c r="G201" s="14">
        <v>43589</v>
      </c>
      <c r="H201" s="15">
        <v>13</v>
      </c>
      <c r="I201" s="6">
        <f t="shared" si="7"/>
        <v>1.1129816513761466</v>
      </c>
      <c r="J201" s="13">
        <f>MAX(AVERAGE(I201:I204),AVERAGE(I202:I205),AVERAGE(I203:I206),AVERAGE(I204:I207),AVERAGE(I205:I208),AVERAGE(I206:I209))</f>
        <v>15.701823394495413</v>
      </c>
      <c r="K201" s="13">
        <f>MAX(AVERAGE(I201:I203),AVERAGE(I202:I204),AVERAGE(I203:I205),AVERAGE(I204:I206),AVERAGE(I205:I207),AVERAGE(I206:I208),AVERAGE(I207:I209))</f>
        <v>18.973165137614679</v>
      </c>
      <c r="L201" s="13">
        <f>MAX(AVERAGE(I201:I202),AVERAGE(I202:I203),AVERAGE(I203:I204),AVERAGE(I204:I205),AVERAGE(I205:I206),AVERAGE(I206:I207),AVERAGE(I207:I208),AVERAGE(I208:I209))</f>
        <v>21.943165137614677</v>
      </c>
    </row>
    <row r="202" spans="1:12" x14ac:dyDescent="0.35">
      <c r="A202" s="14">
        <v>43589</v>
      </c>
      <c r="B202" s="15">
        <v>14</v>
      </c>
      <c r="C202" s="16">
        <v>0.92479999999999996</v>
      </c>
      <c r="D202" s="12">
        <f>VLOOKUP(A202,'Gas Price'!$B$2:$C$215,2,FALSE)</f>
        <v>2.1800000000000002</v>
      </c>
      <c r="E202" s="6">
        <f t="shared" si="6"/>
        <v>0.42422018348623847</v>
      </c>
      <c r="G202" s="14">
        <v>43589</v>
      </c>
      <c r="H202" s="15">
        <v>14</v>
      </c>
      <c r="I202" s="6">
        <f t="shared" si="7"/>
        <v>0.42422018348623847</v>
      </c>
      <c r="J202" s="13"/>
      <c r="K202" s="13"/>
    </row>
    <row r="203" spans="1:12" x14ac:dyDescent="0.35">
      <c r="A203" s="14">
        <v>43589</v>
      </c>
      <c r="B203" s="15">
        <v>15</v>
      </c>
      <c r="C203" s="16">
        <v>3.6619999999999999</v>
      </c>
      <c r="D203" s="12">
        <f>VLOOKUP(A203,'Gas Price'!$B$2:$C$215,2,FALSE)</f>
        <v>2.1800000000000002</v>
      </c>
      <c r="E203" s="6">
        <f t="shared" si="6"/>
        <v>1.6798165137614678</v>
      </c>
      <c r="G203" s="14">
        <v>43589</v>
      </c>
      <c r="H203" s="15">
        <v>15</v>
      </c>
      <c r="I203" s="6">
        <f t="shared" si="7"/>
        <v>1.6798165137614678</v>
      </c>
      <c r="J203" s="13"/>
      <c r="K203" s="13"/>
    </row>
    <row r="204" spans="1:12" x14ac:dyDescent="0.35">
      <c r="A204" s="14">
        <v>43589</v>
      </c>
      <c r="B204" s="15">
        <v>16</v>
      </c>
      <c r="C204" s="16">
        <v>8.7797999999999998</v>
      </c>
      <c r="D204" s="12">
        <f>VLOOKUP(A204,'Gas Price'!$B$2:$C$215,2,FALSE)</f>
        <v>2.1800000000000002</v>
      </c>
      <c r="E204" s="6">
        <f t="shared" si="6"/>
        <v>4.0274311926605497</v>
      </c>
      <c r="G204" s="14">
        <v>43589</v>
      </c>
      <c r="H204" s="15">
        <v>16</v>
      </c>
      <c r="I204" s="6">
        <f t="shared" si="7"/>
        <v>4.0274311926605497</v>
      </c>
      <c r="J204" s="13"/>
      <c r="K204" s="13"/>
    </row>
    <row r="205" spans="1:12" x14ac:dyDescent="0.35">
      <c r="A205" s="14">
        <v>43589</v>
      </c>
      <c r="B205" s="15">
        <v>17</v>
      </c>
      <c r="C205" s="16">
        <v>8.4003999999999994</v>
      </c>
      <c r="D205" s="12">
        <f>VLOOKUP(A205,'Gas Price'!$B$2:$C$215,2,FALSE)</f>
        <v>2.1800000000000002</v>
      </c>
      <c r="E205" s="6">
        <f t="shared" si="6"/>
        <v>3.8533944954128434</v>
      </c>
      <c r="G205" s="14">
        <v>43589</v>
      </c>
      <c r="H205" s="15">
        <v>17</v>
      </c>
      <c r="I205" s="6">
        <f t="shared" si="7"/>
        <v>3.8533944954128434</v>
      </c>
      <c r="J205" s="13"/>
      <c r="K205" s="13"/>
    </row>
    <row r="206" spans="1:12" x14ac:dyDescent="0.35">
      <c r="A206" s="14">
        <v>43589</v>
      </c>
      <c r="B206" s="15">
        <v>18</v>
      </c>
      <c r="C206" s="16">
        <v>12.8354</v>
      </c>
      <c r="D206" s="12">
        <f>VLOOKUP(A206,'Gas Price'!$B$2:$C$215,2,FALSE)</f>
        <v>2.1800000000000002</v>
      </c>
      <c r="E206" s="6">
        <f t="shared" si="6"/>
        <v>5.8877981651376139</v>
      </c>
      <c r="G206" s="14">
        <v>43589</v>
      </c>
      <c r="H206" s="15">
        <v>18</v>
      </c>
      <c r="I206" s="6">
        <f t="shared" si="7"/>
        <v>5.8877981651376139</v>
      </c>
      <c r="J206" s="13"/>
      <c r="K206" s="13"/>
    </row>
    <row r="207" spans="1:12" x14ac:dyDescent="0.35">
      <c r="A207" s="14">
        <v>43589</v>
      </c>
      <c r="B207" s="15">
        <v>19</v>
      </c>
      <c r="C207" s="16">
        <v>28.412299999999998</v>
      </c>
      <c r="D207" s="12">
        <f>VLOOKUP(A207,'Gas Price'!$B$2:$C$215,2,FALSE)</f>
        <v>2.1800000000000002</v>
      </c>
      <c r="E207" s="6">
        <f t="shared" si="6"/>
        <v>13.033165137614677</v>
      </c>
      <c r="G207" s="14">
        <v>43589</v>
      </c>
      <c r="H207" s="15">
        <v>19</v>
      </c>
      <c r="I207" s="6">
        <f t="shared" si="7"/>
        <v>13.033165137614677</v>
      </c>
      <c r="J207" s="13"/>
      <c r="K207" s="13"/>
    </row>
    <row r="208" spans="1:12" x14ac:dyDescent="0.35">
      <c r="A208" s="14">
        <v>43589</v>
      </c>
      <c r="B208" s="15">
        <v>20</v>
      </c>
      <c r="C208" s="16">
        <v>45.566800000000001</v>
      </c>
      <c r="D208" s="12">
        <f>VLOOKUP(A208,'Gas Price'!$B$2:$C$215,2,FALSE)</f>
        <v>2.1800000000000002</v>
      </c>
      <c r="E208" s="6">
        <f t="shared" si="6"/>
        <v>20.902201834862385</v>
      </c>
      <c r="G208" s="14">
        <v>43589</v>
      </c>
      <c r="H208" s="15">
        <v>20</v>
      </c>
      <c r="I208" s="6">
        <f t="shared" si="7"/>
        <v>20.902201834862385</v>
      </c>
      <c r="J208" s="13"/>
      <c r="K208" s="13"/>
    </row>
    <row r="209" spans="1:12" x14ac:dyDescent="0.35">
      <c r="A209" s="14">
        <v>43589</v>
      </c>
      <c r="B209" s="15">
        <v>21</v>
      </c>
      <c r="C209" s="16">
        <v>50.105400000000003</v>
      </c>
      <c r="D209" s="12">
        <f>VLOOKUP(A209,'Gas Price'!$B$2:$C$215,2,FALSE)</f>
        <v>2.1800000000000002</v>
      </c>
      <c r="E209" s="6">
        <f t="shared" si="6"/>
        <v>22.984128440366973</v>
      </c>
      <c r="G209" s="14">
        <v>43589</v>
      </c>
      <c r="H209" s="15">
        <v>21</v>
      </c>
      <c r="I209" s="6">
        <f t="shared" si="7"/>
        <v>22.984128440366973</v>
      </c>
      <c r="J209" s="13"/>
      <c r="K209" s="13"/>
    </row>
    <row r="210" spans="1:12" x14ac:dyDescent="0.35">
      <c r="A210" s="14">
        <v>43590</v>
      </c>
      <c r="B210" s="15">
        <v>13</v>
      </c>
      <c r="C210" s="16">
        <v>-3.8365999999999998</v>
      </c>
      <c r="D210" s="12">
        <f>VLOOKUP(A210,'Gas Price'!$B$2:$C$215,2,FALSE)</f>
        <v>2.1800000000000002</v>
      </c>
      <c r="E210" s="6">
        <f t="shared" si="6"/>
        <v>-1.7599082568807338</v>
      </c>
      <c r="G210" s="14">
        <v>43590</v>
      </c>
      <c r="H210" s="15">
        <v>13</v>
      </c>
      <c r="I210" s="6">
        <f t="shared" si="7"/>
        <v>-1.7599082568807338</v>
      </c>
      <c r="J210" s="13">
        <f>MAX(AVERAGE(I210:I213),AVERAGE(I211:I214),AVERAGE(I212:I215),AVERAGE(I213:I216),AVERAGE(I214:I217),AVERAGE(I215:I218))</f>
        <v>14.739747706422017</v>
      </c>
      <c r="K210" s="13">
        <f>MAX(AVERAGE(I210:I212),AVERAGE(I211:I213),AVERAGE(I212:I214),AVERAGE(I213:I215),AVERAGE(I214:I216),AVERAGE(I215:I217),AVERAGE(I216:I218))</f>
        <v>18.783103975535166</v>
      </c>
      <c r="L210" s="13">
        <f>MAX(AVERAGE(I210:I211),AVERAGE(I211:I212),AVERAGE(I212:I213),AVERAGE(I213:I214),AVERAGE(I214:I215),AVERAGE(I215:I216),AVERAGE(I216:I217),AVERAGE(I217:I218))</f>
        <v>22.094587155963303</v>
      </c>
    </row>
    <row r="211" spans="1:12" x14ac:dyDescent="0.35">
      <c r="A211" s="14">
        <v>43590</v>
      </c>
      <c r="B211" s="15">
        <v>14</v>
      </c>
      <c r="C211" s="16">
        <v>-4.9413</v>
      </c>
      <c r="D211" s="12">
        <f>VLOOKUP(A211,'Gas Price'!$B$2:$C$215,2,FALSE)</f>
        <v>2.1800000000000002</v>
      </c>
      <c r="E211" s="6">
        <f t="shared" si="6"/>
        <v>-2.2666513761467888</v>
      </c>
      <c r="G211" s="14">
        <v>43590</v>
      </c>
      <c r="H211" s="15">
        <v>14</v>
      </c>
      <c r="I211" s="6">
        <f t="shared" si="7"/>
        <v>-2.2666513761467888</v>
      </c>
      <c r="J211" s="13"/>
      <c r="K211" s="13"/>
    </row>
    <row r="212" spans="1:12" x14ac:dyDescent="0.35">
      <c r="A212" s="14">
        <v>43590</v>
      </c>
      <c r="B212" s="15">
        <v>15</v>
      </c>
      <c r="C212" s="16">
        <v>-2.7765</v>
      </c>
      <c r="D212" s="12">
        <f>VLOOKUP(A212,'Gas Price'!$B$2:$C$215,2,FALSE)</f>
        <v>2.1800000000000002</v>
      </c>
      <c r="E212" s="6">
        <f t="shared" si="6"/>
        <v>-1.2736238532110091</v>
      </c>
      <c r="G212" s="14">
        <v>43590</v>
      </c>
      <c r="H212" s="15">
        <v>15</v>
      </c>
      <c r="I212" s="6">
        <f t="shared" si="7"/>
        <v>-1.2736238532110091</v>
      </c>
      <c r="J212" s="13"/>
      <c r="K212" s="13"/>
    </row>
    <row r="213" spans="1:12" x14ac:dyDescent="0.35">
      <c r="A213" s="14">
        <v>43590</v>
      </c>
      <c r="B213" s="15">
        <v>16</v>
      </c>
      <c r="C213" s="16">
        <v>0.26079999999999998</v>
      </c>
      <c r="D213" s="12">
        <f>VLOOKUP(A213,'Gas Price'!$B$2:$C$215,2,FALSE)</f>
        <v>2.1800000000000002</v>
      </c>
      <c r="E213" s="6">
        <f t="shared" si="6"/>
        <v>0.11963302752293577</v>
      </c>
      <c r="G213" s="14">
        <v>43590</v>
      </c>
      <c r="H213" s="15">
        <v>16</v>
      </c>
      <c r="I213" s="6">
        <f t="shared" si="7"/>
        <v>0.11963302752293577</v>
      </c>
      <c r="J213" s="13"/>
      <c r="K213" s="13"/>
    </row>
    <row r="214" spans="1:12" x14ac:dyDescent="0.35">
      <c r="A214" s="14">
        <v>43590</v>
      </c>
      <c r="B214" s="15">
        <v>17</v>
      </c>
      <c r="C214" s="16">
        <v>-3.0999999999999999E-3</v>
      </c>
      <c r="D214" s="12">
        <f>VLOOKUP(A214,'Gas Price'!$B$2:$C$215,2,FALSE)</f>
        <v>2.1800000000000002</v>
      </c>
      <c r="E214" s="6">
        <f t="shared" si="6"/>
        <v>-1.422018348623853E-3</v>
      </c>
      <c r="G214" s="14">
        <v>43590</v>
      </c>
      <c r="H214" s="15">
        <v>17</v>
      </c>
      <c r="I214" s="6">
        <f t="shared" si="7"/>
        <v>-1.422018348623853E-3</v>
      </c>
      <c r="J214" s="13"/>
      <c r="K214" s="13"/>
    </row>
    <row r="215" spans="1:12" x14ac:dyDescent="0.35">
      <c r="A215" s="14">
        <v>43590</v>
      </c>
      <c r="B215" s="15">
        <v>18</v>
      </c>
      <c r="C215" s="16">
        <v>5.6890999999999998</v>
      </c>
      <c r="D215" s="12">
        <f>VLOOKUP(A215,'Gas Price'!$B$2:$C$215,2,FALSE)</f>
        <v>2.1800000000000002</v>
      </c>
      <c r="E215" s="6">
        <f t="shared" si="6"/>
        <v>2.6096788990825686</v>
      </c>
      <c r="G215" s="14">
        <v>43590</v>
      </c>
      <c r="H215" s="15">
        <v>18</v>
      </c>
      <c r="I215" s="6">
        <f t="shared" si="7"/>
        <v>2.6096788990825686</v>
      </c>
      <c r="J215" s="13"/>
      <c r="K215" s="13"/>
    </row>
    <row r="216" spans="1:12" x14ac:dyDescent="0.35">
      <c r="A216" s="14">
        <v>43590</v>
      </c>
      <c r="B216" s="15">
        <v>19</v>
      </c>
      <c r="C216" s="16">
        <v>26.5091</v>
      </c>
      <c r="D216" s="12">
        <f>VLOOKUP(A216,'Gas Price'!$B$2:$C$215,2,FALSE)</f>
        <v>2.1800000000000002</v>
      </c>
      <c r="E216" s="6">
        <f t="shared" si="6"/>
        <v>12.160137614678899</v>
      </c>
      <c r="G216" s="14">
        <v>43590</v>
      </c>
      <c r="H216" s="15">
        <v>19</v>
      </c>
      <c r="I216" s="6">
        <f t="shared" si="7"/>
        <v>12.160137614678899</v>
      </c>
      <c r="J216" s="13"/>
      <c r="K216" s="13"/>
    </row>
    <row r="217" spans="1:12" x14ac:dyDescent="0.35">
      <c r="A217" s="14">
        <v>43590</v>
      </c>
      <c r="B217" s="15">
        <v>20</v>
      </c>
      <c r="C217" s="16">
        <v>46.088200000000001</v>
      </c>
      <c r="D217" s="12">
        <f>VLOOKUP(A217,'Gas Price'!$B$2:$C$215,2,FALSE)</f>
        <v>2.1800000000000002</v>
      </c>
      <c r="E217" s="6">
        <f t="shared" si="6"/>
        <v>21.141376146788989</v>
      </c>
      <c r="G217" s="14">
        <v>43590</v>
      </c>
      <c r="H217" s="15">
        <v>20</v>
      </c>
      <c r="I217" s="6">
        <f t="shared" si="7"/>
        <v>21.141376146788989</v>
      </c>
      <c r="J217" s="13"/>
      <c r="K217" s="13"/>
    </row>
    <row r="218" spans="1:12" x14ac:dyDescent="0.35">
      <c r="A218" s="14">
        <v>43590</v>
      </c>
      <c r="B218" s="15">
        <v>21</v>
      </c>
      <c r="C218" s="16">
        <v>50.244199999999999</v>
      </c>
      <c r="D218" s="12">
        <f>VLOOKUP(A218,'Gas Price'!$B$2:$C$215,2,FALSE)</f>
        <v>2.1800000000000002</v>
      </c>
      <c r="E218" s="6">
        <f t="shared" si="6"/>
        <v>23.047798165137614</v>
      </c>
      <c r="G218" s="14">
        <v>43590</v>
      </c>
      <c r="H218" s="15">
        <v>21</v>
      </c>
      <c r="I218" s="6">
        <f t="shared" si="7"/>
        <v>23.047798165137614</v>
      </c>
      <c r="J218" s="13"/>
      <c r="K218" s="13"/>
    </row>
    <row r="219" spans="1:12" x14ac:dyDescent="0.35">
      <c r="A219" s="14">
        <v>43591</v>
      </c>
      <c r="B219" s="15">
        <v>13</v>
      </c>
      <c r="C219" s="16">
        <v>18.355799999999999</v>
      </c>
      <c r="D219" s="12">
        <f>VLOOKUP(A219,'Gas Price'!$B$2:$C$215,2,FALSE)</f>
        <v>2.68</v>
      </c>
      <c r="E219" s="6">
        <f t="shared" si="6"/>
        <v>6.8491791044776109</v>
      </c>
      <c r="G219" s="14">
        <v>43591</v>
      </c>
      <c r="H219" s="15">
        <v>13</v>
      </c>
      <c r="I219" s="6">
        <f t="shared" si="7"/>
        <v>6.8491791044776109</v>
      </c>
      <c r="J219" s="13">
        <f>MAX(AVERAGE(I219:I222),AVERAGE(I220:I223),AVERAGE(I221:I224),AVERAGE(I222:I225),AVERAGE(I223:I226),AVERAGE(I224:I227))</f>
        <v>15.220289179104476</v>
      </c>
      <c r="K219" s="13">
        <f>MAX(AVERAGE(I219:I221),AVERAGE(I220:I222),AVERAGE(I221:I223),AVERAGE(I222:I224),AVERAGE(I223:I225),AVERAGE(I224:I226),AVERAGE(I225:I227))</f>
        <v>17.223420398009949</v>
      </c>
      <c r="L219" s="13">
        <f>MAX(AVERAGE(I219:I220),AVERAGE(I220:I221),AVERAGE(I221:I222),AVERAGE(I222:I223),AVERAGE(I223:I224),AVERAGE(I224:I225),AVERAGE(I225:I226),AVERAGE(I226:I227))</f>
        <v>18.465727611940299</v>
      </c>
    </row>
    <row r="220" spans="1:12" x14ac:dyDescent="0.35">
      <c r="A220" s="14">
        <v>43591</v>
      </c>
      <c r="B220" s="15">
        <v>14</v>
      </c>
      <c r="C220" s="16">
        <v>21.631799999999998</v>
      </c>
      <c r="D220" s="12">
        <f>VLOOKUP(A220,'Gas Price'!$B$2:$C$215,2,FALSE)</f>
        <v>2.68</v>
      </c>
      <c r="E220" s="6">
        <f t="shared" si="6"/>
        <v>8.071567164179104</v>
      </c>
      <c r="G220" s="14">
        <v>43591</v>
      </c>
      <c r="H220" s="15">
        <v>14</v>
      </c>
      <c r="I220" s="6">
        <f t="shared" si="7"/>
        <v>8.071567164179104</v>
      </c>
      <c r="J220" s="13"/>
      <c r="K220" s="13"/>
    </row>
    <row r="221" spans="1:12" x14ac:dyDescent="0.35">
      <c r="A221" s="14">
        <v>43591</v>
      </c>
      <c r="B221" s="15">
        <v>15</v>
      </c>
      <c r="C221" s="16">
        <v>21.833400000000001</v>
      </c>
      <c r="D221" s="12">
        <f>VLOOKUP(A221,'Gas Price'!$B$2:$C$215,2,FALSE)</f>
        <v>2.68</v>
      </c>
      <c r="E221" s="6">
        <f t="shared" si="6"/>
        <v>8.1467910447761192</v>
      </c>
      <c r="G221" s="14">
        <v>43591</v>
      </c>
      <c r="H221" s="15">
        <v>15</v>
      </c>
      <c r="I221" s="6">
        <f t="shared" si="7"/>
        <v>8.1467910447761192</v>
      </c>
      <c r="J221" s="13"/>
      <c r="K221" s="13"/>
    </row>
    <row r="222" spans="1:12" x14ac:dyDescent="0.35">
      <c r="A222" s="14">
        <v>43591</v>
      </c>
      <c r="B222" s="15">
        <v>16</v>
      </c>
      <c r="C222" s="16">
        <v>22.6721</v>
      </c>
      <c r="D222" s="12">
        <f>VLOOKUP(A222,'Gas Price'!$B$2:$C$215,2,FALSE)</f>
        <v>2.68</v>
      </c>
      <c r="E222" s="6">
        <f t="shared" si="6"/>
        <v>8.459738805970149</v>
      </c>
      <c r="G222" s="14">
        <v>43591</v>
      </c>
      <c r="H222" s="15">
        <v>16</v>
      </c>
      <c r="I222" s="6">
        <f t="shared" si="7"/>
        <v>8.459738805970149</v>
      </c>
      <c r="J222" s="13"/>
      <c r="K222" s="13"/>
    </row>
    <row r="223" spans="1:12" x14ac:dyDescent="0.35">
      <c r="A223" s="14">
        <v>43591</v>
      </c>
      <c r="B223" s="15">
        <v>17</v>
      </c>
      <c r="C223" s="16">
        <v>20.809000000000001</v>
      </c>
      <c r="D223" s="12">
        <f>VLOOKUP(A223,'Gas Price'!$B$2:$C$215,2,FALSE)</f>
        <v>2.68</v>
      </c>
      <c r="E223" s="6">
        <f t="shared" si="6"/>
        <v>7.7645522388059698</v>
      </c>
      <c r="G223" s="14">
        <v>43591</v>
      </c>
      <c r="H223" s="15">
        <v>17</v>
      </c>
      <c r="I223" s="6">
        <f t="shared" si="7"/>
        <v>7.7645522388059698</v>
      </c>
      <c r="J223" s="13"/>
      <c r="K223" s="13"/>
    </row>
    <row r="224" spans="1:12" x14ac:dyDescent="0.35">
      <c r="A224" s="14">
        <v>43591</v>
      </c>
      <c r="B224" s="15">
        <v>18</v>
      </c>
      <c r="C224" s="16">
        <v>24.685199999999998</v>
      </c>
      <c r="D224" s="12">
        <f>VLOOKUP(A224,'Gas Price'!$B$2:$C$215,2,FALSE)</f>
        <v>2.68</v>
      </c>
      <c r="E224" s="6">
        <f t="shared" si="6"/>
        <v>9.2108955223880589</v>
      </c>
      <c r="G224" s="14">
        <v>43591</v>
      </c>
      <c r="H224" s="15">
        <v>18</v>
      </c>
      <c r="I224" s="6">
        <f t="shared" si="7"/>
        <v>9.2108955223880589</v>
      </c>
      <c r="J224" s="13"/>
      <c r="K224" s="13"/>
    </row>
    <row r="225" spans="1:12" x14ac:dyDescent="0.35">
      <c r="A225" s="14">
        <v>43591</v>
      </c>
      <c r="B225" s="15">
        <v>19</v>
      </c>
      <c r="C225" s="16">
        <v>39.5</v>
      </c>
      <c r="D225" s="12">
        <f>VLOOKUP(A225,'Gas Price'!$B$2:$C$215,2,FALSE)</f>
        <v>2.68</v>
      </c>
      <c r="E225" s="6">
        <f t="shared" si="6"/>
        <v>14.738805970149253</v>
      </c>
      <c r="G225" s="14">
        <v>43591</v>
      </c>
      <c r="H225" s="15">
        <v>19</v>
      </c>
      <c r="I225" s="6">
        <f t="shared" si="7"/>
        <v>14.738805970149253</v>
      </c>
      <c r="J225" s="13"/>
      <c r="K225" s="13"/>
    </row>
    <row r="226" spans="1:12" x14ac:dyDescent="0.35">
      <c r="A226" s="14">
        <v>43591</v>
      </c>
      <c r="B226" s="15">
        <v>20</v>
      </c>
      <c r="C226" s="16">
        <v>46.874200000000002</v>
      </c>
      <c r="D226" s="12">
        <f>VLOOKUP(A226,'Gas Price'!$B$2:$C$215,2,FALSE)</f>
        <v>2.68</v>
      </c>
      <c r="E226" s="6">
        <f t="shared" si="6"/>
        <v>17.490373134328358</v>
      </c>
      <c r="G226" s="14">
        <v>43591</v>
      </c>
      <c r="H226" s="15">
        <v>20</v>
      </c>
      <c r="I226" s="6">
        <f t="shared" si="7"/>
        <v>17.490373134328358</v>
      </c>
      <c r="J226" s="13"/>
      <c r="K226" s="13"/>
    </row>
    <row r="227" spans="1:12" x14ac:dyDescent="0.35">
      <c r="A227" s="14">
        <v>43591</v>
      </c>
      <c r="B227" s="15">
        <v>21</v>
      </c>
      <c r="C227" s="16">
        <v>52.1021</v>
      </c>
      <c r="D227" s="12">
        <f>VLOOKUP(A227,'Gas Price'!$B$2:$C$215,2,FALSE)</f>
        <v>2.68</v>
      </c>
      <c r="E227" s="6">
        <f t="shared" si="6"/>
        <v>19.441082089552239</v>
      </c>
      <c r="G227" s="14">
        <v>43591</v>
      </c>
      <c r="H227" s="15">
        <v>21</v>
      </c>
      <c r="I227" s="6">
        <f t="shared" si="7"/>
        <v>19.441082089552239</v>
      </c>
      <c r="J227" s="13"/>
      <c r="K227" s="13"/>
    </row>
    <row r="228" spans="1:12" x14ac:dyDescent="0.35">
      <c r="A228" s="14">
        <v>43592</v>
      </c>
      <c r="B228" s="15">
        <v>13</v>
      </c>
      <c r="C228" s="16">
        <v>11.938700000000001</v>
      </c>
      <c r="D228" s="12">
        <f>VLOOKUP(A228,'Gas Price'!$B$2:$C$215,2,FALSE)</f>
        <v>3.1</v>
      </c>
      <c r="E228" s="6">
        <f t="shared" si="6"/>
        <v>3.8511935483870969</v>
      </c>
      <c r="G228" s="14">
        <v>43592</v>
      </c>
      <c r="H228" s="15">
        <v>13</v>
      </c>
      <c r="I228" s="6">
        <f t="shared" si="7"/>
        <v>3.8511935483870969</v>
      </c>
      <c r="J228" s="13">
        <f>MAX(AVERAGE(I228:I231),AVERAGE(I229:I232),AVERAGE(I230:I233),AVERAGE(I231:I234),AVERAGE(I232:I235),AVERAGE(I233:I236))</f>
        <v>13.339975806451612</v>
      </c>
      <c r="K228" s="13">
        <f>MAX(AVERAGE(I228:I230),AVERAGE(I229:I231),AVERAGE(I230:I232),AVERAGE(I231:I233),AVERAGE(I232:I234),AVERAGE(I233:I235),AVERAGE(I234:I236))</f>
        <v>15.780096774193547</v>
      </c>
      <c r="L228" s="13">
        <f>MAX(AVERAGE(I228:I229),AVERAGE(I229:I230),AVERAGE(I230:I231),AVERAGE(I231:I232),AVERAGE(I232:I233),AVERAGE(I233:I234),AVERAGE(I234:I235),AVERAGE(I235:I236))</f>
        <v>18.018145161290324</v>
      </c>
    </row>
    <row r="229" spans="1:12" x14ac:dyDescent="0.35">
      <c r="A229" s="14">
        <v>43592</v>
      </c>
      <c r="B229" s="15">
        <v>14</v>
      </c>
      <c r="C229" s="16">
        <v>10.3436</v>
      </c>
      <c r="D229" s="12">
        <f>VLOOKUP(A229,'Gas Price'!$B$2:$C$215,2,FALSE)</f>
        <v>3.1</v>
      </c>
      <c r="E229" s="6">
        <f t="shared" si="6"/>
        <v>3.3366451612903227</v>
      </c>
      <c r="G229" s="14">
        <v>43592</v>
      </c>
      <c r="H229" s="15">
        <v>14</v>
      </c>
      <c r="I229" s="6">
        <f t="shared" si="7"/>
        <v>3.3366451612903227</v>
      </c>
      <c r="J229" s="13"/>
      <c r="K229" s="13"/>
    </row>
    <row r="230" spans="1:12" x14ac:dyDescent="0.35">
      <c r="A230" s="14">
        <v>43592</v>
      </c>
      <c r="B230" s="15">
        <v>15</v>
      </c>
      <c r="C230" s="16">
        <v>9.4903999999999993</v>
      </c>
      <c r="D230" s="12">
        <f>VLOOKUP(A230,'Gas Price'!$B$2:$C$215,2,FALSE)</f>
        <v>3.1</v>
      </c>
      <c r="E230" s="6">
        <f t="shared" si="6"/>
        <v>3.0614193548387094</v>
      </c>
      <c r="G230" s="14">
        <v>43592</v>
      </c>
      <c r="H230" s="15">
        <v>15</v>
      </c>
      <c r="I230" s="6">
        <f t="shared" si="7"/>
        <v>3.0614193548387094</v>
      </c>
      <c r="J230" s="13"/>
      <c r="K230" s="13"/>
    </row>
    <row r="231" spans="1:12" x14ac:dyDescent="0.35">
      <c r="A231" s="14">
        <v>43592</v>
      </c>
      <c r="B231" s="15">
        <v>16</v>
      </c>
      <c r="C231" s="16">
        <v>13.1496</v>
      </c>
      <c r="D231" s="12">
        <f>VLOOKUP(A231,'Gas Price'!$B$2:$C$215,2,FALSE)</f>
        <v>3.1</v>
      </c>
      <c r="E231" s="6">
        <f t="shared" si="6"/>
        <v>4.241806451612903</v>
      </c>
      <c r="G231" s="14">
        <v>43592</v>
      </c>
      <c r="H231" s="15">
        <v>16</v>
      </c>
      <c r="I231" s="6">
        <f t="shared" si="7"/>
        <v>4.241806451612903</v>
      </c>
      <c r="J231" s="13"/>
      <c r="K231" s="13"/>
    </row>
    <row r="232" spans="1:12" x14ac:dyDescent="0.35">
      <c r="A232" s="14">
        <v>43592</v>
      </c>
      <c r="B232" s="15">
        <v>17</v>
      </c>
      <c r="C232" s="16">
        <v>16.482500000000002</v>
      </c>
      <c r="D232" s="12">
        <f>VLOOKUP(A232,'Gas Price'!$B$2:$C$215,2,FALSE)</f>
        <v>3.1</v>
      </c>
      <c r="E232" s="6">
        <f t="shared" si="6"/>
        <v>5.3169354838709681</v>
      </c>
      <c r="G232" s="14">
        <v>43592</v>
      </c>
      <c r="H232" s="15">
        <v>17</v>
      </c>
      <c r="I232" s="6">
        <f t="shared" si="7"/>
        <v>5.3169354838709681</v>
      </c>
      <c r="J232" s="13"/>
      <c r="K232" s="13"/>
    </row>
    <row r="233" spans="1:12" x14ac:dyDescent="0.35">
      <c r="A233" s="14">
        <v>43592</v>
      </c>
      <c r="B233" s="15">
        <v>18</v>
      </c>
      <c r="C233" s="16">
        <v>18.660799999999998</v>
      </c>
      <c r="D233" s="12">
        <f>VLOOKUP(A233,'Gas Price'!$B$2:$C$215,2,FALSE)</f>
        <v>3.1</v>
      </c>
      <c r="E233" s="6">
        <f t="shared" si="6"/>
        <v>6.0196129032258057</v>
      </c>
      <c r="G233" s="14">
        <v>43592</v>
      </c>
      <c r="H233" s="15">
        <v>18</v>
      </c>
      <c r="I233" s="6">
        <f t="shared" si="7"/>
        <v>6.0196129032258057</v>
      </c>
      <c r="J233" s="13"/>
      <c r="K233" s="13"/>
    </row>
    <row r="234" spans="1:12" x14ac:dyDescent="0.35">
      <c r="A234" s="14">
        <v>43592</v>
      </c>
      <c r="B234" s="15">
        <v>19</v>
      </c>
      <c r="C234" s="16">
        <v>35.042400000000001</v>
      </c>
      <c r="D234" s="12">
        <f>VLOOKUP(A234,'Gas Price'!$B$2:$C$215,2,FALSE)</f>
        <v>3.1</v>
      </c>
      <c r="E234" s="6">
        <f t="shared" si="6"/>
        <v>11.304</v>
      </c>
      <c r="G234" s="14">
        <v>43592</v>
      </c>
      <c r="H234" s="15">
        <v>19</v>
      </c>
      <c r="I234" s="6">
        <f t="shared" si="7"/>
        <v>11.304</v>
      </c>
      <c r="J234" s="13"/>
      <c r="K234" s="13"/>
    </row>
    <row r="235" spans="1:12" x14ac:dyDescent="0.35">
      <c r="A235" s="14">
        <v>43592</v>
      </c>
      <c r="B235" s="15">
        <v>20</v>
      </c>
      <c r="C235" s="16">
        <v>56.497300000000003</v>
      </c>
      <c r="D235" s="12">
        <f>VLOOKUP(A235,'Gas Price'!$B$2:$C$215,2,FALSE)</f>
        <v>3.1</v>
      </c>
      <c r="E235" s="6">
        <f t="shared" si="6"/>
        <v>18.224935483870969</v>
      </c>
      <c r="G235" s="14">
        <v>43592</v>
      </c>
      <c r="H235" s="15">
        <v>20</v>
      </c>
      <c r="I235" s="6">
        <f t="shared" si="7"/>
        <v>18.224935483870969</v>
      </c>
      <c r="J235" s="13"/>
      <c r="K235" s="13"/>
    </row>
    <row r="236" spans="1:12" x14ac:dyDescent="0.35">
      <c r="A236" s="14">
        <v>43592</v>
      </c>
      <c r="B236" s="15">
        <v>21</v>
      </c>
      <c r="C236" s="16">
        <v>55.215200000000003</v>
      </c>
      <c r="D236" s="12">
        <f>VLOOKUP(A236,'Gas Price'!$B$2:$C$215,2,FALSE)</f>
        <v>3.1</v>
      </c>
      <c r="E236" s="6">
        <f t="shared" si="6"/>
        <v>17.811354838709679</v>
      </c>
      <c r="G236" s="14">
        <v>43592</v>
      </c>
      <c r="H236" s="15">
        <v>21</v>
      </c>
      <c r="I236" s="6">
        <f t="shared" si="7"/>
        <v>17.811354838709679</v>
      </c>
      <c r="J236" s="13"/>
      <c r="K236" s="13"/>
    </row>
    <row r="237" spans="1:12" x14ac:dyDescent="0.35">
      <c r="A237" s="14">
        <v>43593</v>
      </c>
      <c r="B237" s="15">
        <v>13</v>
      </c>
      <c r="C237" s="16">
        <v>18.041799999999999</v>
      </c>
      <c r="D237" s="12">
        <f>VLOOKUP(A237,'Gas Price'!$B$2:$C$215,2,FALSE)</f>
        <v>2.85</v>
      </c>
      <c r="E237" s="6">
        <f t="shared" si="6"/>
        <v>6.3304561403508766</v>
      </c>
      <c r="G237" s="14">
        <v>43593</v>
      </c>
      <c r="H237" s="15">
        <v>13</v>
      </c>
      <c r="I237" s="6">
        <f t="shared" si="7"/>
        <v>6.3304561403508766</v>
      </c>
      <c r="J237" s="13">
        <f>MAX(AVERAGE(I237:I240),AVERAGE(I238:I241),AVERAGE(I239:I242),AVERAGE(I240:I243),AVERAGE(I241:I244),AVERAGE(I242:I245))</f>
        <v>15.253447368421053</v>
      </c>
      <c r="K237" s="13">
        <f>MAX(AVERAGE(I237:I239),AVERAGE(I238:I240),AVERAGE(I239:I241),AVERAGE(I240:I242),AVERAGE(I241:I243),AVERAGE(I242:I244),AVERAGE(I243:I245))</f>
        <v>17.943391812865496</v>
      </c>
      <c r="L237" s="13">
        <f>MAX(AVERAGE(I237:I238),AVERAGE(I238:I239),AVERAGE(I239:I240),AVERAGE(I240:I241),AVERAGE(I241:I242),AVERAGE(I242:I243),AVERAGE(I243:I244),AVERAGE(I244:I245))</f>
        <v>20.504842105263158</v>
      </c>
    </row>
    <row r="238" spans="1:12" x14ac:dyDescent="0.35">
      <c r="A238" s="14">
        <v>43593</v>
      </c>
      <c r="B238" s="15">
        <v>14</v>
      </c>
      <c r="C238" s="16">
        <v>17.885899999999999</v>
      </c>
      <c r="D238" s="12">
        <f>VLOOKUP(A238,'Gas Price'!$B$2:$C$215,2,FALSE)</f>
        <v>2.85</v>
      </c>
      <c r="E238" s="6">
        <f t="shared" si="6"/>
        <v>6.2757543859649116</v>
      </c>
      <c r="G238" s="14">
        <v>43593</v>
      </c>
      <c r="H238" s="15">
        <v>14</v>
      </c>
      <c r="I238" s="6">
        <f t="shared" si="7"/>
        <v>6.2757543859649116</v>
      </c>
      <c r="J238" s="13"/>
      <c r="K238" s="13"/>
    </row>
    <row r="239" spans="1:12" x14ac:dyDescent="0.35">
      <c r="A239" s="14">
        <v>43593</v>
      </c>
      <c r="B239" s="15">
        <v>15</v>
      </c>
      <c r="C239" s="16">
        <v>17.393699999999999</v>
      </c>
      <c r="D239" s="12">
        <f>VLOOKUP(A239,'Gas Price'!$B$2:$C$215,2,FALSE)</f>
        <v>2.85</v>
      </c>
      <c r="E239" s="6">
        <f t="shared" si="6"/>
        <v>6.1030526315789473</v>
      </c>
      <c r="G239" s="14">
        <v>43593</v>
      </c>
      <c r="H239" s="15">
        <v>15</v>
      </c>
      <c r="I239" s="6">
        <f t="shared" si="7"/>
        <v>6.1030526315789473</v>
      </c>
      <c r="J239" s="13"/>
      <c r="K239" s="13"/>
    </row>
    <row r="240" spans="1:12" x14ac:dyDescent="0.35">
      <c r="A240" s="14">
        <v>43593</v>
      </c>
      <c r="B240" s="15">
        <v>16</v>
      </c>
      <c r="C240" s="16">
        <v>16.269100000000002</v>
      </c>
      <c r="D240" s="12">
        <f>VLOOKUP(A240,'Gas Price'!$B$2:$C$215,2,FALSE)</f>
        <v>2.85</v>
      </c>
      <c r="E240" s="6">
        <f t="shared" si="6"/>
        <v>5.7084561403508776</v>
      </c>
      <c r="G240" s="14">
        <v>43593</v>
      </c>
      <c r="H240" s="15">
        <v>16</v>
      </c>
      <c r="I240" s="6">
        <f t="shared" si="7"/>
        <v>5.7084561403508776</v>
      </c>
      <c r="J240" s="13"/>
      <c r="K240" s="13"/>
    </row>
    <row r="241" spans="1:12" x14ac:dyDescent="0.35">
      <c r="A241" s="14">
        <v>43593</v>
      </c>
      <c r="B241" s="15">
        <v>17</v>
      </c>
      <c r="C241" s="16">
        <v>16.866700000000002</v>
      </c>
      <c r="D241" s="12">
        <f>VLOOKUP(A241,'Gas Price'!$B$2:$C$215,2,FALSE)</f>
        <v>2.85</v>
      </c>
      <c r="E241" s="6">
        <f t="shared" si="6"/>
        <v>5.9181403508771933</v>
      </c>
      <c r="G241" s="14">
        <v>43593</v>
      </c>
      <c r="H241" s="15">
        <v>17</v>
      </c>
      <c r="I241" s="6">
        <f t="shared" si="7"/>
        <v>5.9181403508771933</v>
      </c>
      <c r="J241" s="13"/>
      <c r="K241" s="13"/>
    </row>
    <row r="242" spans="1:12" x14ac:dyDescent="0.35">
      <c r="A242" s="14">
        <v>43593</v>
      </c>
      <c r="B242" s="15">
        <v>18</v>
      </c>
      <c r="C242" s="16">
        <v>20.473299999999998</v>
      </c>
      <c r="D242" s="12">
        <f>VLOOKUP(A242,'Gas Price'!$B$2:$C$215,2,FALSE)</f>
        <v>2.85</v>
      </c>
      <c r="E242" s="6">
        <f t="shared" si="6"/>
        <v>7.1836140350877189</v>
      </c>
      <c r="G242" s="14">
        <v>43593</v>
      </c>
      <c r="H242" s="15">
        <v>18</v>
      </c>
      <c r="I242" s="6">
        <f t="shared" si="7"/>
        <v>7.1836140350877189</v>
      </c>
      <c r="J242" s="13"/>
      <c r="K242" s="13"/>
    </row>
    <row r="243" spans="1:12" x14ac:dyDescent="0.35">
      <c r="A243" s="14">
        <v>43593</v>
      </c>
      <c r="B243" s="15">
        <v>19</v>
      </c>
      <c r="C243" s="16">
        <v>36.538400000000003</v>
      </c>
      <c r="D243" s="12">
        <f>VLOOKUP(A243,'Gas Price'!$B$2:$C$215,2,FALSE)</f>
        <v>2.85</v>
      </c>
      <c r="E243" s="6">
        <f t="shared" si="6"/>
        <v>12.820491228070177</v>
      </c>
      <c r="G243" s="14">
        <v>43593</v>
      </c>
      <c r="H243" s="15">
        <v>19</v>
      </c>
      <c r="I243" s="6">
        <f t="shared" si="7"/>
        <v>12.820491228070177</v>
      </c>
      <c r="J243" s="13"/>
      <c r="K243" s="13"/>
    </row>
    <row r="244" spans="1:12" x14ac:dyDescent="0.35">
      <c r="A244" s="14">
        <v>43593</v>
      </c>
      <c r="B244" s="15">
        <v>20</v>
      </c>
      <c r="C244" s="16">
        <v>56.711500000000001</v>
      </c>
      <c r="D244" s="12">
        <f>VLOOKUP(A244,'Gas Price'!$B$2:$C$215,2,FALSE)</f>
        <v>2.85</v>
      </c>
      <c r="E244" s="6">
        <f t="shared" si="6"/>
        <v>19.898771929824562</v>
      </c>
      <c r="G244" s="14">
        <v>43593</v>
      </c>
      <c r="H244" s="15">
        <v>20</v>
      </c>
      <c r="I244" s="6">
        <f t="shared" si="7"/>
        <v>19.898771929824562</v>
      </c>
      <c r="J244" s="13"/>
      <c r="K244" s="13"/>
    </row>
    <row r="245" spans="1:12" x14ac:dyDescent="0.35">
      <c r="A245" s="14">
        <v>43593</v>
      </c>
      <c r="B245" s="15">
        <v>21</v>
      </c>
      <c r="C245" s="16">
        <v>60.1661</v>
      </c>
      <c r="D245" s="12">
        <f>VLOOKUP(A245,'Gas Price'!$B$2:$C$215,2,FALSE)</f>
        <v>2.85</v>
      </c>
      <c r="E245" s="6">
        <f t="shared" si="6"/>
        <v>21.110912280701754</v>
      </c>
      <c r="G245" s="14">
        <v>43593</v>
      </c>
      <c r="H245" s="15">
        <v>21</v>
      </c>
      <c r="I245" s="6">
        <f t="shared" si="7"/>
        <v>21.110912280701754</v>
      </c>
      <c r="J245" s="13"/>
      <c r="K245" s="13"/>
    </row>
    <row r="246" spans="1:12" x14ac:dyDescent="0.35">
      <c r="A246" s="14">
        <v>43594</v>
      </c>
      <c r="B246" s="15">
        <v>13</v>
      </c>
      <c r="C246" s="16">
        <v>46.267699999999998</v>
      </c>
      <c r="D246" s="12">
        <f>VLOOKUP(A246,'Gas Price'!$B$2:$C$215,2,FALSE)</f>
        <v>2.8</v>
      </c>
      <c r="E246" s="6">
        <f t="shared" si="6"/>
        <v>16.524178571428571</v>
      </c>
      <c r="G246" s="14">
        <v>43594</v>
      </c>
      <c r="H246" s="15">
        <v>13</v>
      </c>
      <c r="I246" s="6">
        <f t="shared" si="7"/>
        <v>16.524178571428571</v>
      </c>
      <c r="J246" s="13">
        <f>MAX(AVERAGE(I246:I249),AVERAGE(I247:I250),AVERAGE(I248:I251),AVERAGE(I249:I252),AVERAGE(I250:I253),AVERAGE(I251:I254))</f>
        <v>16.361285714285714</v>
      </c>
      <c r="K246" s="13">
        <f>MAX(AVERAGE(I246:I248),AVERAGE(I247:I249),AVERAGE(I248:I250),AVERAGE(I249:I251),AVERAGE(I250:I252),AVERAGE(I251:I253),AVERAGE(I252:I254))</f>
        <v>18.468107142857143</v>
      </c>
      <c r="L246" s="13">
        <f>MAX(AVERAGE(I246:I247),AVERAGE(I247:I248),AVERAGE(I248:I249),AVERAGE(I249:I250),AVERAGE(I250:I251),AVERAGE(I251:I252),AVERAGE(I252:I253),AVERAGE(I253:I254))</f>
        <v>20.555500000000002</v>
      </c>
    </row>
    <row r="247" spans="1:12" x14ac:dyDescent="0.35">
      <c r="A247" s="14">
        <v>43594</v>
      </c>
      <c r="B247" s="15">
        <v>14</v>
      </c>
      <c r="C247" s="16">
        <v>47.508699999999997</v>
      </c>
      <c r="D247" s="12">
        <f>VLOOKUP(A247,'Gas Price'!$B$2:$C$215,2,FALSE)</f>
        <v>2.8</v>
      </c>
      <c r="E247" s="6">
        <f t="shared" si="6"/>
        <v>16.967392857142858</v>
      </c>
      <c r="G247" s="14">
        <v>43594</v>
      </c>
      <c r="H247" s="15">
        <v>14</v>
      </c>
      <c r="I247" s="6">
        <f t="shared" si="7"/>
        <v>16.967392857142858</v>
      </c>
      <c r="J247" s="13"/>
      <c r="K247" s="13"/>
    </row>
    <row r="248" spans="1:12" x14ac:dyDescent="0.35">
      <c r="A248" s="14">
        <v>43594</v>
      </c>
      <c r="B248" s="15">
        <v>15</v>
      </c>
      <c r="C248" s="16">
        <v>35.676900000000003</v>
      </c>
      <c r="D248" s="12">
        <f>VLOOKUP(A248,'Gas Price'!$B$2:$C$215,2,FALSE)</f>
        <v>2.8</v>
      </c>
      <c r="E248" s="6">
        <f t="shared" si="6"/>
        <v>12.741750000000001</v>
      </c>
      <c r="G248" s="14">
        <v>43594</v>
      </c>
      <c r="H248" s="15">
        <v>15</v>
      </c>
      <c r="I248" s="6">
        <f t="shared" si="7"/>
        <v>12.741750000000001</v>
      </c>
      <c r="J248" s="13"/>
      <c r="K248" s="13"/>
    </row>
    <row r="249" spans="1:12" x14ac:dyDescent="0.35">
      <c r="A249" s="14">
        <v>43594</v>
      </c>
      <c r="B249" s="15">
        <v>16</v>
      </c>
      <c r="C249" s="16">
        <v>28.8001</v>
      </c>
      <c r="D249" s="12">
        <f>VLOOKUP(A249,'Gas Price'!$B$2:$C$215,2,FALSE)</f>
        <v>2.8</v>
      </c>
      <c r="E249" s="6">
        <f t="shared" si="6"/>
        <v>10.28575</v>
      </c>
      <c r="G249" s="14">
        <v>43594</v>
      </c>
      <c r="H249" s="15">
        <v>16</v>
      </c>
      <c r="I249" s="6">
        <f t="shared" si="7"/>
        <v>10.28575</v>
      </c>
      <c r="J249" s="13"/>
      <c r="K249" s="13"/>
    </row>
    <row r="250" spans="1:12" x14ac:dyDescent="0.35">
      <c r="A250" s="14">
        <v>43594</v>
      </c>
      <c r="B250" s="15">
        <v>17</v>
      </c>
      <c r="C250" s="16">
        <v>24.855399999999999</v>
      </c>
      <c r="D250" s="12">
        <f>VLOOKUP(A250,'Gas Price'!$B$2:$C$215,2,FALSE)</f>
        <v>2.8</v>
      </c>
      <c r="E250" s="6">
        <f t="shared" si="6"/>
        <v>8.8769285714285715</v>
      </c>
      <c r="G250" s="14">
        <v>43594</v>
      </c>
      <c r="H250" s="15">
        <v>17</v>
      </c>
      <c r="I250" s="6">
        <f t="shared" si="7"/>
        <v>8.8769285714285715</v>
      </c>
      <c r="J250" s="13"/>
      <c r="K250" s="13"/>
    </row>
    <row r="251" spans="1:12" x14ac:dyDescent="0.35">
      <c r="A251" s="14">
        <v>43594</v>
      </c>
      <c r="B251" s="15">
        <v>18</v>
      </c>
      <c r="C251" s="16">
        <v>28.1143</v>
      </c>
      <c r="D251" s="12">
        <f>VLOOKUP(A251,'Gas Price'!$B$2:$C$215,2,FALSE)</f>
        <v>2.8</v>
      </c>
      <c r="E251" s="6">
        <f t="shared" si="6"/>
        <v>10.04082142857143</v>
      </c>
      <c r="G251" s="14">
        <v>43594</v>
      </c>
      <c r="H251" s="15">
        <v>18</v>
      </c>
      <c r="I251" s="6">
        <f t="shared" si="7"/>
        <v>10.04082142857143</v>
      </c>
      <c r="J251" s="13"/>
      <c r="K251" s="13"/>
    </row>
    <row r="252" spans="1:12" x14ac:dyDescent="0.35">
      <c r="A252" s="14">
        <v>43594</v>
      </c>
      <c r="B252" s="15">
        <v>19</v>
      </c>
      <c r="C252" s="16">
        <v>40.021299999999997</v>
      </c>
      <c r="D252" s="12">
        <f>VLOOKUP(A252,'Gas Price'!$B$2:$C$215,2,FALSE)</f>
        <v>2.8</v>
      </c>
      <c r="E252" s="6">
        <f t="shared" si="6"/>
        <v>14.293321428571428</v>
      </c>
      <c r="G252" s="14">
        <v>43594</v>
      </c>
      <c r="H252" s="15">
        <v>19</v>
      </c>
      <c r="I252" s="6">
        <f t="shared" si="7"/>
        <v>14.293321428571428</v>
      </c>
      <c r="J252" s="13"/>
      <c r="K252" s="13"/>
    </row>
    <row r="253" spans="1:12" x14ac:dyDescent="0.35">
      <c r="A253" s="14">
        <v>43594</v>
      </c>
      <c r="B253" s="15">
        <v>20</v>
      </c>
      <c r="C253" s="16">
        <v>60.137300000000003</v>
      </c>
      <c r="D253" s="12">
        <f>VLOOKUP(A253,'Gas Price'!$B$2:$C$215,2,FALSE)</f>
        <v>2.8</v>
      </c>
      <c r="E253" s="6">
        <f t="shared" si="6"/>
        <v>21.477607142857146</v>
      </c>
      <c r="G253" s="14">
        <v>43594</v>
      </c>
      <c r="H253" s="15">
        <v>20</v>
      </c>
      <c r="I253" s="6">
        <f t="shared" si="7"/>
        <v>21.477607142857146</v>
      </c>
      <c r="J253" s="13"/>
      <c r="K253" s="13"/>
    </row>
    <row r="254" spans="1:12" x14ac:dyDescent="0.35">
      <c r="A254" s="14">
        <v>43594</v>
      </c>
      <c r="B254" s="15">
        <v>21</v>
      </c>
      <c r="C254" s="16">
        <v>54.973500000000001</v>
      </c>
      <c r="D254" s="12">
        <f>VLOOKUP(A254,'Gas Price'!$B$2:$C$215,2,FALSE)</f>
        <v>2.8</v>
      </c>
      <c r="E254" s="6">
        <f t="shared" si="6"/>
        <v>19.633392857142859</v>
      </c>
      <c r="G254" s="14">
        <v>43594</v>
      </c>
      <c r="H254" s="15">
        <v>21</v>
      </c>
      <c r="I254" s="6">
        <f t="shared" si="7"/>
        <v>19.633392857142859</v>
      </c>
      <c r="J254" s="13"/>
      <c r="K254" s="13"/>
    </row>
    <row r="255" spans="1:12" x14ac:dyDescent="0.35">
      <c r="A255" s="14">
        <v>43595</v>
      </c>
      <c r="B255" s="15">
        <v>13</v>
      </c>
      <c r="C255" s="16">
        <v>45.523299999999999</v>
      </c>
      <c r="D255" s="12">
        <f>VLOOKUP(A255,'Gas Price'!$B$2:$C$215,2,FALSE)</f>
        <v>2.4649999999999999</v>
      </c>
      <c r="E255" s="6">
        <f t="shared" si="6"/>
        <v>18.467870182555782</v>
      </c>
      <c r="G255" s="14">
        <v>43595</v>
      </c>
      <c r="H255" s="15">
        <v>13</v>
      </c>
      <c r="I255" s="6">
        <f t="shared" si="7"/>
        <v>18.467870182555782</v>
      </c>
      <c r="J255" s="13">
        <f>MAX(AVERAGE(I255:I258),AVERAGE(I256:I259),AVERAGE(I257:I260),AVERAGE(I258:I261),AVERAGE(I259:I262),AVERAGE(I260:I263))</f>
        <v>20.611906693711969</v>
      </c>
      <c r="K255" s="13">
        <f>MAX(AVERAGE(I255:I257),AVERAGE(I256:I258),AVERAGE(I257:I259),AVERAGE(I258:I260),AVERAGE(I259:I261),AVERAGE(I260:I262),AVERAGE(I261:I263))</f>
        <v>22.287951318458422</v>
      </c>
      <c r="L255" s="13">
        <f>MAX(AVERAGE(I255:I256),AVERAGE(I256:I257),AVERAGE(I257:I258),AVERAGE(I258:I259),AVERAGE(I259:I260),AVERAGE(I260:I261),AVERAGE(I261:I262),AVERAGE(I262:I263))</f>
        <v>24.107525354969574</v>
      </c>
    </row>
    <row r="256" spans="1:12" x14ac:dyDescent="0.35">
      <c r="A256" s="14">
        <v>43595</v>
      </c>
      <c r="B256" s="15">
        <v>14</v>
      </c>
      <c r="C256" s="16">
        <v>46.09</v>
      </c>
      <c r="D256" s="12">
        <f>VLOOKUP(A256,'Gas Price'!$B$2:$C$215,2,FALSE)</f>
        <v>2.4649999999999999</v>
      </c>
      <c r="E256" s="6">
        <f t="shared" si="6"/>
        <v>18.697768762677487</v>
      </c>
      <c r="G256" s="14">
        <v>43595</v>
      </c>
      <c r="H256" s="15">
        <v>14</v>
      </c>
      <c r="I256" s="6">
        <f t="shared" si="7"/>
        <v>18.697768762677487</v>
      </c>
      <c r="J256" s="13"/>
      <c r="K256" s="13"/>
    </row>
    <row r="257" spans="1:12" x14ac:dyDescent="0.35">
      <c r="A257" s="14">
        <v>43595</v>
      </c>
      <c r="B257" s="15">
        <v>15</v>
      </c>
      <c r="C257" s="16">
        <v>42.99</v>
      </c>
      <c r="D257" s="12">
        <f>VLOOKUP(A257,'Gas Price'!$B$2:$C$215,2,FALSE)</f>
        <v>2.4649999999999999</v>
      </c>
      <c r="E257" s="6">
        <f t="shared" si="6"/>
        <v>17.440162271805274</v>
      </c>
      <c r="G257" s="14">
        <v>43595</v>
      </c>
      <c r="H257" s="15">
        <v>15</v>
      </c>
      <c r="I257" s="6">
        <f t="shared" si="7"/>
        <v>17.440162271805274</v>
      </c>
      <c r="J257" s="13"/>
      <c r="K257" s="13"/>
    </row>
    <row r="258" spans="1:12" x14ac:dyDescent="0.35">
      <c r="A258" s="14">
        <v>43595</v>
      </c>
      <c r="B258" s="15">
        <v>16</v>
      </c>
      <c r="C258" s="16">
        <v>43.6691</v>
      </c>
      <c r="D258" s="12">
        <f>VLOOKUP(A258,'Gas Price'!$B$2:$C$215,2,FALSE)</f>
        <v>2.4649999999999999</v>
      </c>
      <c r="E258" s="6">
        <f t="shared" si="6"/>
        <v>17.715659229208924</v>
      </c>
      <c r="G258" s="14">
        <v>43595</v>
      </c>
      <c r="H258" s="15">
        <v>16</v>
      </c>
      <c r="I258" s="6">
        <f t="shared" si="7"/>
        <v>17.715659229208924</v>
      </c>
      <c r="J258" s="13"/>
      <c r="K258" s="13"/>
    </row>
    <row r="259" spans="1:12" x14ac:dyDescent="0.35">
      <c r="A259" s="14">
        <v>43595</v>
      </c>
      <c r="B259" s="15">
        <v>17</v>
      </c>
      <c r="C259" s="16">
        <v>37.261600000000001</v>
      </c>
      <c r="D259" s="12">
        <f>VLOOKUP(A259,'Gas Price'!$B$2:$C$215,2,FALSE)</f>
        <v>2.4649999999999999</v>
      </c>
      <c r="E259" s="6">
        <f t="shared" ref="E259:E322" si="8">C259/D259</f>
        <v>15.116267748478704</v>
      </c>
      <c r="G259" s="14">
        <v>43595</v>
      </c>
      <c r="H259" s="15">
        <v>17</v>
      </c>
      <c r="I259" s="6">
        <f t="shared" ref="I259:I322" si="9">E259</f>
        <v>15.116267748478704</v>
      </c>
      <c r="J259" s="13"/>
      <c r="K259" s="13"/>
    </row>
    <row r="260" spans="1:12" x14ac:dyDescent="0.35">
      <c r="A260" s="14">
        <v>43595</v>
      </c>
      <c r="B260" s="15">
        <v>18</v>
      </c>
      <c r="C260" s="16">
        <v>38.414000000000001</v>
      </c>
      <c r="D260" s="12">
        <f>VLOOKUP(A260,'Gas Price'!$B$2:$C$215,2,FALSE)</f>
        <v>2.4649999999999999</v>
      </c>
      <c r="E260" s="6">
        <f t="shared" si="8"/>
        <v>15.583772819472617</v>
      </c>
      <c r="G260" s="14">
        <v>43595</v>
      </c>
      <c r="H260" s="15">
        <v>18</v>
      </c>
      <c r="I260" s="6">
        <f t="shared" si="9"/>
        <v>15.583772819472617</v>
      </c>
      <c r="J260" s="13"/>
      <c r="K260" s="13"/>
    </row>
    <row r="261" spans="1:12" x14ac:dyDescent="0.35">
      <c r="A261" s="14">
        <v>43595</v>
      </c>
      <c r="B261" s="15">
        <v>19</v>
      </c>
      <c r="C261" s="16">
        <v>45.969299999999997</v>
      </c>
      <c r="D261" s="12">
        <f>VLOOKUP(A261,'Gas Price'!$B$2:$C$215,2,FALSE)</f>
        <v>2.4649999999999999</v>
      </c>
      <c r="E261" s="6">
        <f t="shared" si="8"/>
        <v>18.648803245436106</v>
      </c>
      <c r="G261" s="14">
        <v>43595</v>
      </c>
      <c r="H261" s="15">
        <v>19</v>
      </c>
      <c r="I261" s="6">
        <f t="shared" si="9"/>
        <v>18.648803245436106</v>
      </c>
      <c r="J261" s="13"/>
      <c r="K261" s="13"/>
    </row>
    <row r="262" spans="1:12" x14ac:dyDescent="0.35">
      <c r="A262" s="14">
        <v>43595</v>
      </c>
      <c r="B262" s="15">
        <v>20</v>
      </c>
      <c r="C262" s="16">
        <v>60.136400000000002</v>
      </c>
      <c r="D262" s="12">
        <f>VLOOKUP(A262,'Gas Price'!$B$2:$C$215,2,FALSE)</f>
        <v>2.4649999999999999</v>
      </c>
      <c r="E262" s="6">
        <f t="shared" si="8"/>
        <v>24.39610547667343</v>
      </c>
      <c r="G262" s="14">
        <v>43595</v>
      </c>
      <c r="H262" s="15">
        <v>20</v>
      </c>
      <c r="I262" s="6">
        <f t="shared" si="9"/>
        <v>24.39610547667343</v>
      </c>
      <c r="J262" s="13"/>
      <c r="K262" s="13"/>
    </row>
    <row r="263" spans="1:12" x14ac:dyDescent="0.35">
      <c r="A263" s="14">
        <v>43595</v>
      </c>
      <c r="B263" s="15">
        <v>21</v>
      </c>
      <c r="C263" s="16">
        <v>58.713700000000003</v>
      </c>
      <c r="D263" s="12">
        <f>VLOOKUP(A263,'Gas Price'!$B$2:$C$215,2,FALSE)</f>
        <v>2.4649999999999999</v>
      </c>
      <c r="E263" s="6">
        <f t="shared" si="8"/>
        <v>23.818945233265723</v>
      </c>
      <c r="G263" s="14">
        <v>43595</v>
      </c>
      <c r="H263" s="15">
        <v>21</v>
      </c>
      <c r="I263" s="6">
        <f t="shared" si="9"/>
        <v>23.818945233265723</v>
      </c>
      <c r="J263" s="13"/>
      <c r="K263" s="13"/>
    </row>
    <row r="264" spans="1:12" x14ac:dyDescent="0.35">
      <c r="A264" s="14">
        <v>43596</v>
      </c>
      <c r="B264" s="15">
        <v>13</v>
      </c>
      <c r="C264" s="16">
        <v>14.6182</v>
      </c>
      <c r="D264" s="12">
        <f>VLOOKUP(A264,'Gas Price'!$B$2:$C$215,2,FALSE)</f>
        <v>2.4649999999999999</v>
      </c>
      <c r="E264" s="6">
        <f t="shared" si="8"/>
        <v>5.9303042596348892</v>
      </c>
      <c r="G264" s="14">
        <v>43596</v>
      </c>
      <c r="H264" s="15">
        <v>13</v>
      </c>
      <c r="I264" s="6">
        <f t="shared" si="9"/>
        <v>5.9303042596348892</v>
      </c>
      <c r="J264" s="13">
        <f>MAX(AVERAGE(I264:I267),AVERAGE(I265:I268),AVERAGE(I266:I269),AVERAGE(I267:I270),AVERAGE(I268:I271),AVERAGE(I269:I272))</f>
        <v>15.926267748478702</v>
      </c>
      <c r="K264" s="13">
        <f>MAX(AVERAGE(I264:I266),AVERAGE(I265:I267),AVERAGE(I266:I268),AVERAGE(I267:I269),AVERAGE(I268:I270),AVERAGE(I269:I271),AVERAGE(I270:I272))</f>
        <v>17.727194050033809</v>
      </c>
      <c r="L264" s="13">
        <f>MAX(AVERAGE(I264:I265),AVERAGE(I265:I266),AVERAGE(I266:I267),AVERAGE(I267:I268),AVERAGE(I268:I269),AVERAGE(I269:I270),AVERAGE(I270:I271),AVERAGE(I271:I272))</f>
        <v>19.365334685598377</v>
      </c>
    </row>
    <row r="265" spans="1:12" x14ac:dyDescent="0.35">
      <c r="A265" s="14">
        <v>43596</v>
      </c>
      <c r="B265" s="15">
        <v>14</v>
      </c>
      <c r="C265" s="16">
        <v>18.582999999999998</v>
      </c>
      <c r="D265" s="12">
        <f>VLOOKUP(A265,'Gas Price'!$B$2:$C$215,2,FALSE)</f>
        <v>2.4649999999999999</v>
      </c>
      <c r="E265" s="6">
        <f t="shared" si="8"/>
        <v>7.5387423935091276</v>
      </c>
      <c r="G265" s="14">
        <v>43596</v>
      </c>
      <c r="H265" s="15">
        <v>14</v>
      </c>
      <c r="I265" s="6">
        <f t="shared" si="9"/>
        <v>7.5387423935091276</v>
      </c>
      <c r="J265" s="13"/>
      <c r="K265" s="13"/>
    </row>
    <row r="266" spans="1:12" x14ac:dyDescent="0.35">
      <c r="A266" s="14">
        <v>43596</v>
      </c>
      <c r="B266" s="15">
        <v>15</v>
      </c>
      <c r="C266" s="16">
        <v>18.494700000000002</v>
      </c>
      <c r="D266" s="12">
        <f>VLOOKUP(A266,'Gas Price'!$B$2:$C$215,2,FALSE)</f>
        <v>2.4649999999999999</v>
      </c>
      <c r="E266" s="6">
        <f t="shared" si="8"/>
        <v>7.50292089249493</v>
      </c>
      <c r="G266" s="14">
        <v>43596</v>
      </c>
      <c r="H266" s="15">
        <v>15</v>
      </c>
      <c r="I266" s="6">
        <f t="shared" si="9"/>
        <v>7.50292089249493</v>
      </c>
      <c r="J266" s="13"/>
      <c r="K266" s="13"/>
    </row>
    <row r="267" spans="1:12" x14ac:dyDescent="0.35">
      <c r="A267" s="14">
        <v>43596</v>
      </c>
      <c r="B267" s="15">
        <v>16</v>
      </c>
      <c r="C267" s="16">
        <v>16.459299999999999</v>
      </c>
      <c r="D267" s="12">
        <f>VLOOKUP(A267,'Gas Price'!$B$2:$C$215,2,FALSE)</f>
        <v>2.4649999999999999</v>
      </c>
      <c r="E267" s="6">
        <f t="shared" si="8"/>
        <v>6.6772008113590262</v>
      </c>
      <c r="G267" s="14">
        <v>43596</v>
      </c>
      <c r="H267" s="15">
        <v>16</v>
      </c>
      <c r="I267" s="6">
        <f t="shared" si="9"/>
        <v>6.6772008113590262</v>
      </c>
      <c r="J267" s="13"/>
      <c r="K267" s="13"/>
    </row>
    <row r="268" spans="1:12" x14ac:dyDescent="0.35">
      <c r="A268" s="14">
        <v>43596</v>
      </c>
      <c r="B268" s="15">
        <v>17</v>
      </c>
      <c r="C268" s="16">
        <v>16.351900000000001</v>
      </c>
      <c r="D268" s="12">
        <f>VLOOKUP(A268,'Gas Price'!$B$2:$C$215,2,FALSE)</f>
        <v>2.4649999999999999</v>
      </c>
      <c r="E268" s="6">
        <f t="shared" si="8"/>
        <v>6.6336308316430026</v>
      </c>
      <c r="G268" s="14">
        <v>43596</v>
      </c>
      <c r="H268" s="15">
        <v>17</v>
      </c>
      <c r="I268" s="6">
        <f t="shared" si="9"/>
        <v>6.6336308316430026</v>
      </c>
      <c r="J268" s="13"/>
      <c r="K268" s="13"/>
    </row>
    <row r="269" spans="1:12" x14ac:dyDescent="0.35">
      <c r="A269" s="14">
        <v>43596</v>
      </c>
      <c r="B269" s="15">
        <v>18</v>
      </c>
      <c r="C269" s="16">
        <v>25.9404</v>
      </c>
      <c r="D269" s="12">
        <f>VLOOKUP(A269,'Gas Price'!$B$2:$C$215,2,FALSE)</f>
        <v>2.4649999999999999</v>
      </c>
      <c r="E269" s="6">
        <f t="shared" si="8"/>
        <v>10.523488843813388</v>
      </c>
      <c r="G269" s="14">
        <v>43596</v>
      </c>
      <c r="H269" s="15">
        <v>18</v>
      </c>
      <c r="I269" s="6">
        <f t="shared" si="9"/>
        <v>10.523488843813388</v>
      </c>
      <c r="J269" s="13"/>
      <c r="K269" s="13"/>
    </row>
    <row r="270" spans="1:12" x14ac:dyDescent="0.35">
      <c r="A270" s="14">
        <v>43596</v>
      </c>
      <c r="B270" s="15">
        <v>19</v>
      </c>
      <c r="C270" s="16">
        <v>35.621499999999997</v>
      </c>
      <c r="D270" s="12">
        <f>VLOOKUP(A270,'Gas Price'!$B$2:$C$215,2,FALSE)</f>
        <v>2.4649999999999999</v>
      </c>
      <c r="E270" s="6">
        <f t="shared" si="8"/>
        <v>14.450912778904666</v>
      </c>
      <c r="G270" s="14">
        <v>43596</v>
      </c>
      <c r="H270" s="15">
        <v>19</v>
      </c>
      <c r="I270" s="6">
        <f t="shared" si="9"/>
        <v>14.450912778904666</v>
      </c>
      <c r="J270" s="13"/>
      <c r="K270" s="13"/>
    </row>
    <row r="271" spans="1:12" x14ac:dyDescent="0.35">
      <c r="A271" s="14">
        <v>43596</v>
      </c>
      <c r="B271" s="15">
        <v>20</v>
      </c>
      <c r="C271" s="16">
        <v>47.225499999999997</v>
      </c>
      <c r="D271" s="12">
        <f>VLOOKUP(A271,'Gas Price'!$B$2:$C$215,2,FALSE)</f>
        <v>2.4649999999999999</v>
      </c>
      <c r="E271" s="6">
        <f t="shared" si="8"/>
        <v>19.15841784989858</v>
      </c>
      <c r="G271" s="14">
        <v>43596</v>
      </c>
      <c r="H271" s="15">
        <v>20</v>
      </c>
      <c r="I271" s="6">
        <f t="shared" si="9"/>
        <v>19.15841784989858</v>
      </c>
      <c r="J271" s="13"/>
      <c r="K271" s="13"/>
    </row>
    <row r="272" spans="1:12" x14ac:dyDescent="0.35">
      <c r="A272" s="14">
        <v>43596</v>
      </c>
      <c r="B272" s="15">
        <v>21</v>
      </c>
      <c r="C272" s="16">
        <v>48.245600000000003</v>
      </c>
      <c r="D272" s="12">
        <f>VLOOKUP(A272,'Gas Price'!$B$2:$C$215,2,FALSE)</f>
        <v>2.4649999999999999</v>
      </c>
      <c r="E272" s="6">
        <f t="shared" si="8"/>
        <v>19.572251521298178</v>
      </c>
      <c r="G272" s="14">
        <v>43596</v>
      </c>
      <c r="H272" s="15">
        <v>21</v>
      </c>
      <c r="I272" s="6">
        <f t="shared" si="9"/>
        <v>19.572251521298178</v>
      </c>
      <c r="J272" s="13"/>
      <c r="K272" s="13"/>
    </row>
    <row r="273" spans="1:12" x14ac:dyDescent="0.35">
      <c r="A273" s="14">
        <v>43597</v>
      </c>
      <c r="B273" s="15">
        <v>13</v>
      </c>
      <c r="C273" s="16">
        <v>-1.04E-2</v>
      </c>
      <c r="D273" s="12">
        <f>VLOOKUP(A273,'Gas Price'!$B$2:$C$215,2,FALSE)</f>
        <v>2.4649999999999999</v>
      </c>
      <c r="E273" s="6">
        <f t="shared" si="8"/>
        <v>-4.2190669371196757E-3</v>
      </c>
      <c r="G273" s="14">
        <v>43597</v>
      </c>
      <c r="H273" s="15">
        <v>13</v>
      </c>
      <c r="I273" s="6">
        <f t="shared" si="9"/>
        <v>-4.2190669371196757E-3</v>
      </c>
      <c r="J273" s="13">
        <f>MAX(AVERAGE(I273:I276),AVERAGE(I274:I277),AVERAGE(I275:I278),AVERAGE(I276:I279),AVERAGE(I277:I280),AVERAGE(I278:I281))</f>
        <v>13.229614604462476</v>
      </c>
      <c r="K273" s="13">
        <f>MAX(AVERAGE(I273:I275),AVERAGE(I274:I276),AVERAGE(I275:I277),AVERAGE(I276:I278),AVERAGE(I277:I279),AVERAGE(I278:I280),AVERAGE(I279:I281))</f>
        <v>15.909952670723463</v>
      </c>
      <c r="L273" s="13">
        <f>MAX(AVERAGE(I273:I274),AVERAGE(I274:I275),AVERAGE(I275:I276),AVERAGE(I276:I277),AVERAGE(I277:I278),AVERAGE(I278:I279),AVERAGE(I279:I280),AVERAGE(I280:I281))</f>
        <v>18.019452332657202</v>
      </c>
    </row>
    <row r="274" spans="1:12" x14ac:dyDescent="0.35">
      <c r="A274" s="14">
        <v>43597</v>
      </c>
      <c r="B274" s="15">
        <v>14</v>
      </c>
      <c r="C274" s="16">
        <v>1.1205000000000001</v>
      </c>
      <c r="D274" s="12">
        <f>VLOOKUP(A274,'Gas Price'!$B$2:$C$215,2,FALSE)</f>
        <v>2.4649999999999999</v>
      </c>
      <c r="E274" s="6">
        <f t="shared" si="8"/>
        <v>0.45456389452332663</v>
      </c>
      <c r="G274" s="14">
        <v>43597</v>
      </c>
      <c r="H274" s="15">
        <v>14</v>
      </c>
      <c r="I274" s="6">
        <f t="shared" si="9"/>
        <v>0.45456389452332663</v>
      </c>
      <c r="J274" s="13"/>
      <c r="K274" s="13"/>
    </row>
    <row r="275" spans="1:12" x14ac:dyDescent="0.35">
      <c r="A275" s="14">
        <v>43597</v>
      </c>
      <c r="B275" s="15">
        <v>15</v>
      </c>
      <c r="C275" s="16">
        <v>-1.04E-2</v>
      </c>
      <c r="D275" s="12">
        <f>VLOOKUP(A275,'Gas Price'!$B$2:$C$215,2,FALSE)</f>
        <v>2.4649999999999999</v>
      </c>
      <c r="E275" s="6">
        <f t="shared" si="8"/>
        <v>-4.2190669371196757E-3</v>
      </c>
      <c r="G275" s="14">
        <v>43597</v>
      </c>
      <c r="H275" s="15">
        <v>15</v>
      </c>
      <c r="I275" s="6">
        <f t="shared" si="9"/>
        <v>-4.2190669371196757E-3</v>
      </c>
      <c r="J275" s="13"/>
      <c r="K275" s="13"/>
    </row>
    <row r="276" spans="1:12" x14ac:dyDescent="0.35">
      <c r="A276" s="14">
        <v>43597</v>
      </c>
      <c r="B276" s="15">
        <v>16</v>
      </c>
      <c r="C276" s="16">
        <v>9.8077000000000005</v>
      </c>
      <c r="D276" s="12">
        <f>VLOOKUP(A276,'Gas Price'!$B$2:$C$215,2,FALSE)</f>
        <v>2.4649999999999999</v>
      </c>
      <c r="E276" s="6">
        <f t="shared" si="8"/>
        <v>3.9787829614604466</v>
      </c>
      <c r="G276" s="14">
        <v>43597</v>
      </c>
      <c r="H276" s="15">
        <v>16</v>
      </c>
      <c r="I276" s="6">
        <f t="shared" si="9"/>
        <v>3.9787829614604466</v>
      </c>
      <c r="J276" s="13"/>
      <c r="K276" s="13"/>
    </row>
    <row r="277" spans="1:12" x14ac:dyDescent="0.35">
      <c r="A277" s="14">
        <v>43597</v>
      </c>
      <c r="B277" s="15">
        <v>17</v>
      </c>
      <c r="C277" s="16">
        <v>0.18590000000000001</v>
      </c>
      <c r="D277" s="12">
        <f>VLOOKUP(A277,'Gas Price'!$B$2:$C$215,2,FALSE)</f>
        <v>2.4649999999999999</v>
      </c>
      <c r="E277" s="6">
        <f t="shared" si="8"/>
        <v>7.541582150101421E-2</v>
      </c>
      <c r="G277" s="14">
        <v>43597</v>
      </c>
      <c r="H277" s="15">
        <v>17</v>
      </c>
      <c r="I277" s="6">
        <f t="shared" si="9"/>
        <v>7.541582150101421E-2</v>
      </c>
      <c r="J277" s="13"/>
      <c r="K277" s="13"/>
    </row>
    <row r="278" spans="1:12" x14ac:dyDescent="0.35">
      <c r="A278" s="14">
        <v>43597</v>
      </c>
      <c r="B278" s="15">
        <v>18</v>
      </c>
      <c r="C278" s="16">
        <v>12.789899999999999</v>
      </c>
      <c r="D278" s="12">
        <f>VLOOKUP(A278,'Gas Price'!$B$2:$C$215,2,FALSE)</f>
        <v>2.4649999999999999</v>
      </c>
      <c r="E278" s="6">
        <f t="shared" si="8"/>
        <v>5.1886004056795132</v>
      </c>
      <c r="G278" s="14">
        <v>43597</v>
      </c>
      <c r="H278" s="15">
        <v>18</v>
      </c>
      <c r="I278" s="6">
        <f t="shared" si="9"/>
        <v>5.1886004056795132</v>
      </c>
      <c r="J278" s="13"/>
      <c r="K278" s="13"/>
    </row>
    <row r="279" spans="1:12" x14ac:dyDescent="0.35">
      <c r="A279" s="14">
        <v>43597</v>
      </c>
      <c r="B279" s="15">
        <v>19</v>
      </c>
      <c r="C279" s="16">
        <v>28.818200000000001</v>
      </c>
      <c r="D279" s="12">
        <f>VLOOKUP(A279,'Gas Price'!$B$2:$C$215,2,FALSE)</f>
        <v>2.4649999999999999</v>
      </c>
      <c r="E279" s="6">
        <f t="shared" si="8"/>
        <v>11.690953346855984</v>
      </c>
      <c r="G279" s="14">
        <v>43597</v>
      </c>
      <c r="H279" s="15">
        <v>19</v>
      </c>
      <c r="I279" s="6">
        <f t="shared" si="9"/>
        <v>11.690953346855984</v>
      </c>
      <c r="J279" s="13"/>
      <c r="K279" s="13"/>
    </row>
    <row r="280" spans="1:12" x14ac:dyDescent="0.35">
      <c r="A280" s="14">
        <v>43597</v>
      </c>
      <c r="B280" s="15">
        <v>20</v>
      </c>
      <c r="C280" s="16">
        <v>41.331899999999997</v>
      </c>
      <c r="D280" s="12">
        <f>VLOOKUP(A280,'Gas Price'!$B$2:$C$215,2,FALSE)</f>
        <v>2.4649999999999999</v>
      </c>
      <c r="E280" s="6">
        <f t="shared" si="8"/>
        <v>16.767505070993916</v>
      </c>
      <c r="G280" s="14">
        <v>43597</v>
      </c>
      <c r="H280" s="15">
        <v>20</v>
      </c>
      <c r="I280" s="6">
        <f t="shared" si="9"/>
        <v>16.767505070993916</v>
      </c>
      <c r="J280" s="13"/>
      <c r="K280" s="13"/>
    </row>
    <row r="281" spans="1:12" x14ac:dyDescent="0.35">
      <c r="A281" s="14">
        <v>43597</v>
      </c>
      <c r="B281" s="15">
        <v>21</v>
      </c>
      <c r="C281" s="16">
        <v>47.503999999999998</v>
      </c>
      <c r="D281" s="12">
        <f>VLOOKUP(A281,'Gas Price'!$B$2:$C$215,2,FALSE)</f>
        <v>2.4649999999999999</v>
      </c>
      <c r="E281" s="6">
        <f t="shared" si="8"/>
        <v>19.271399594320489</v>
      </c>
      <c r="G281" s="14">
        <v>43597</v>
      </c>
      <c r="H281" s="15">
        <v>21</v>
      </c>
      <c r="I281" s="6">
        <f t="shared" si="9"/>
        <v>19.271399594320489</v>
      </c>
      <c r="J281" s="13"/>
      <c r="K281" s="13"/>
    </row>
    <row r="282" spans="1:12" x14ac:dyDescent="0.35">
      <c r="A282" s="14">
        <v>43598</v>
      </c>
      <c r="B282" s="15">
        <v>13</v>
      </c>
      <c r="C282" s="16">
        <v>10.529</v>
      </c>
      <c r="D282" s="12">
        <f>VLOOKUP(A282,'Gas Price'!$B$2:$C$215,2,FALSE)</f>
        <v>2.7650000000000001</v>
      </c>
      <c r="E282" s="6">
        <f t="shared" si="8"/>
        <v>3.8079566003616634</v>
      </c>
      <c r="G282" s="14">
        <v>43598</v>
      </c>
      <c r="H282" s="15">
        <v>13</v>
      </c>
      <c r="I282" s="6">
        <f t="shared" si="9"/>
        <v>3.8079566003616634</v>
      </c>
      <c r="J282" s="13">
        <f>MAX(AVERAGE(I282:I285),AVERAGE(I283:I286),AVERAGE(I284:I287),AVERAGE(I285:I288),AVERAGE(I286:I289),AVERAGE(I287:I290))</f>
        <v>16.039231464737796</v>
      </c>
      <c r="K282" s="13">
        <f>MAX(AVERAGE(I282:I284),AVERAGE(I283:I285),AVERAGE(I284:I286),AVERAGE(I285:I287),AVERAGE(I286:I288),AVERAGE(I287:I289),AVERAGE(I288:I290))</f>
        <v>18.556805304400239</v>
      </c>
      <c r="L282" s="13">
        <f>MAX(AVERAGE(I282:I283),AVERAGE(I283:I284),AVERAGE(I284:I285),AVERAGE(I285:I286),AVERAGE(I286:I287),AVERAGE(I287:I288),AVERAGE(I288:I289),AVERAGE(I289:I290))</f>
        <v>21.110994575045208</v>
      </c>
    </row>
    <row r="283" spans="1:12" x14ac:dyDescent="0.35">
      <c r="A283" s="14">
        <v>43598</v>
      </c>
      <c r="B283" s="15">
        <v>14</v>
      </c>
      <c r="C283" s="16">
        <v>12.988899999999999</v>
      </c>
      <c r="D283" s="12">
        <f>VLOOKUP(A283,'Gas Price'!$B$2:$C$215,2,FALSE)</f>
        <v>2.7650000000000001</v>
      </c>
      <c r="E283" s="6">
        <f t="shared" si="8"/>
        <v>4.6976130198915005</v>
      </c>
      <c r="G283" s="14">
        <v>43598</v>
      </c>
      <c r="H283" s="15">
        <v>14</v>
      </c>
      <c r="I283" s="6">
        <f t="shared" si="9"/>
        <v>4.6976130198915005</v>
      </c>
      <c r="J283" s="13"/>
      <c r="K283" s="13"/>
    </row>
    <row r="284" spans="1:12" x14ac:dyDescent="0.35">
      <c r="A284" s="14">
        <v>43598</v>
      </c>
      <c r="B284" s="15">
        <v>15</v>
      </c>
      <c r="C284" s="16">
        <v>13.1944</v>
      </c>
      <c r="D284" s="12">
        <f>VLOOKUP(A284,'Gas Price'!$B$2:$C$215,2,FALSE)</f>
        <v>2.7650000000000001</v>
      </c>
      <c r="E284" s="6">
        <f t="shared" si="8"/>
        <v>4.7719349005424956</v>
      </c>
      <c r="G284" s="14">
        <v>43598</v>
      </c>
      <c r="H284" s="15">
        <v>15</v>
      </c>
      <c r="I284" s="6">
        <f t="shared" si="9"/>
        <v>4.7719349005424956</v>
      </c>
      <c r="J284" s="13"/>
      <c r="K284" s="13"/>
    </row>
    <row r="285" spans="1:12" x14ac:dyDescent="0.35">
      <c r="A285" s="14">
        <v>43598</v>
      </c>
      <c r="B285" s="15">
        <v>16</v>
      </c>
      <c r="C285" s="16">
        <v>18.550599999999999</v>
      </c>
      <c r="D285" s="12">
        <f>VLOOKUP(A285,'Gas Price'!$B$2:$C$215,2,FALSE)</f>
        <v>2.7650000000000001</v>
      </c>
      <c r="E285" s="6">
        <f t="shared" si="8"/>
        <v>6.7090777576853524</v>
      </c>
      <c r="G285" s="14">
        <v>43598</v>
      </c>
      <c r="H285" s="15">
        <v>16</v>
      </c>
      <c r="I285" s="6">
        <f t="shared" si="9"/>
        <v>6.7090777576853524</v>
      </c>
      <c r="J285" s="13"/>
      <c r="K285" s="13"/>
    </row>
    <row r="286" spans="1:12" x14ac:dyDescent="0.35">
      <c r="A286" s="14">
        <v>43598</v>
      </c>
      <c r="B286" s="15">
        <v>17</v>
      </c>
      <c r="C286" s="16">
        <v>18.952300000000001</v>
      </c>
      <c r="D286" s="12">
        <f>VLOOKUP(A286,'Gas Price'!$B$2:$C$215,2,FALSE)</f>
        <v>2.7650000000000001</v>
      </c>
      <c r="E286" s="6">
        <f t="shared" si="8"/>
        <v>6.8543580470162748</v>
      </c>
      <c r="G286" s="14">
        <v>43598</v>
      </c>
      <c r="H286" s="15">
        <v>17</v>
      </c>
      <c r="I286" s="6">
        <f t="shared" si="9"/>
        <v>6.8543580470162748</v>
      </c>
      <c r="J286" s="13"/>
      <c r="K286" s="13"/>
    </row>
    <row r="287" spans="1:12" x14ac:dyDescent="0.35">
      <c r="A287" s="14">
        <v>43598</v>
      </c>
      <c r="B287" s="15">
        <v>18</v>
      </c>
      <c r="C287" s="16">
        <v>23.465199999999999</v>
      </c>
      <c r="D287" s="12">
        <f>VLOOKUP(A287,'Gas Price'!$B$2:$C$215,2,FALSE)</f>
        <v>2.7650000000000001</v>
      </c>
      <c r="E287" s="6">
        <f t="shared" si="8"/>
        <v>8.486509945750452</v>
      </c>
      <c r="G287" s="14">
        <v>43598</v>
      </c>
      <c r="H287" s="15">
        <v>18</v>
      </c>
      <c r="I287" s="6">
        <f t="shared" si="9"/>
        <v>8.486509945750452</v>
      </c>
      <c r="J287" s="13"/>
      <c r="K287" s="13"/>
    </row>
    <row r="288" spans="1:12" x14ac:dyDescent="0.35">
      <c r="A288" s="14">
        <v>43598</v>
      </c>
      <c r="B288" s="15">
        <v>19</v>
      </c>
      <c r="C288" s="16">
        <v>37.184899999999999</v>
      </c>
      <c r="D288" s="12">
        <f>VLOOKUP(A288,'Gas Price'!$B$2:$C$215,2,FALSE)</f>
        <v>2.7650000000000001</v>
      </c>
      <c r="E288" s="6">
        <f t="shared" si="8"/>
        <v>13.448426763110307</v>
      </c>
      <c r="G288" s="14">
        <v>43598</v>
      </c>
      <c r="H288" s="15">
        <v>19</v>
      </c>
      <c r="I288" s="6">
        <f t="shared" si="9"/>
        <v>13.448426763110307</v>
      </c>
      <c r="J288" s="13"/>
      <c r="K288" s="13"/>
    </row>
    <row r="289" spans="1:12" x14ac:dyDescent="0.35">
      <c r="A289" s="14">
        <v>43598</v>
      </c>
      <c r="B289" s="15">
        <v>20</v>
      </c>
      <c r="C289" s="16">
        <v>60.648499999999999</v>
      </c>
      <c r="D289" s="12">
        <f>VLOOKUP(A289,'Gas Price'!$B$2:$C$215,2,FALSE)</f>
        <v>2.7650000000000001</v>
      </c>
      <c r="E289" s="6">
        <f t="shared" si="8"/>
        <v>21.934358047016275</v>
      </c>
      <c r="G289" s="14">
        <v>43598</v>
      </c>
      <c r="H289" s="15">
        <v>20</v>
      </c>
      <c r="I289" s="6">
        <f t="shared" si="9"/>
        <v>21.934358047016275</v>
      </c>
      <c r="J289" s="13"/>
      <c r="K289" s="13"/>
    </row>
    <row r="290" spans="1:12" x14ac:dyDescent="0.35">
      <c r="A290" s="14">
        <v>43598</v>
      </c>
      <c r="B290" s="15">
        <v>21</v>
      </c>
      <c r="C290" s="16">
        <v>56.095300000000002</v>
      </c>
      <c r="D290" s="12">
        <f>VLOOKUP(A290,'Gas Price'!$B$2:$C$215,2,FALSE)</f>
        <v>2.7650000000000001</v>
      </c>
      <c r="E290" s="6">
        <f t="shared" si="8"/>
        <v>20.287631103074141</v>
      </c>
      <c r="G290" s="14">
        <v>43598</v>
      </c>
      <c r="H290" s="15">
        <v>21</v>
      </c>
      <c r="I290" s="6">
        <f t="shared" si="9"/>
        <v>20.287631103074141</v>
      </c>
      <c r="J290" s="13"/>
      <c r="K290" s="13"/>
    </row>
    <row r="291" spans="1:12" x14ac:dyDescent="0.35">
      <c r="A291" s="14">
        <v>43599</v>
      </c>
      <c r="B291" s="15">
        <v>13</v>
      </c>
      <c r="C291" s="16">
        <v>13.986800000000001</v>
      </c>
      <c r="D291" s="12">
        <f>VLOOKUP(A291,'Gas Price'!$B$2:$C$215,2,FALSE)</f>
        <v>3.01</v>
      </c>
      <c r="E291" s="6">
        <f t="shared" si="8"/>
        <v>4.6467774086378739</v>
      </c>
      <c r="G291" s="14">
        <v>43599</v>
      </c>
      <c r="H291" s="15">
        <v>13</v>
      </c>
      <c r="I291" s="6">
        <f t="shared" si="9"/>
        <v>4.6467774086378739</v>
      </c>
      <c r="J291" s="13">
        <f>MAX(AVERAGE(I291:I294),AVERAGE(I292:I295),AVERAGE(I293:I296),AVERAGE(I294:I297),AVERAGE(I295:I298),AVERAGE(I296:I299))</f>
        <v>17.399493355481731</v>
      </c>
      <c r="K291" s="13">
        <f>MAX(AVERAGE(I291:I293),AVERAGE(I292:I294),AVERAGE(I293:I295),AVERAGE(I294:I296),AVERAGE(I295:I297),AVERAGE(I296:I298),AVERAGE(I297:I299))</f>
        <v>19.62719822812846</v>
      </c>
      <c r="L291" s="13">
        <f>MAX(AVERAGE(I291:I292),AVERAGE(I292:I293),AVERAGE(I293:I294),AVERAGE(I294:I295),AVERAGE(I295:I296),AVERAGE(I296:I297),AVERAGE(I297:I298),AVERAGE(I298:I299))</f>
        <v>22.23797342192691</v>
      </c>
    </row>
    <row r="292" spans="1:12" x14ac:dyDescent="0.35">
      <c r="A292" s="14">
        <v>43599</v>
      </c>
      <c r="B292" s="15">
        <v>14</v>
      </c>
      <c r="C292" s="16">
        <v>16.1416</v>
      </c>
      <c r="D292" s="12">
        <f>VLOOKUP(A292,'Gas Price'!$B$2:$C$215,2,FALSE)</f>
        <v>3.01</v>
      </c>
      <c r="E292" s="6">
        <f t="shared" si="8"/>
        <v>5.3626578073089703</v>
      </c>
      <c r="G292" s="14">
        <v>43599</v>
      </c>
      <c r="H292" s="15">
        <v>14</v>
      </c>
      <c r="I292" s="6">
        <f t="shared" si="9"/>
        <v>5.3626578073089703</v>
      </c>
      <c r="J292" s="13"/>
      <c r="K292" s="13"/>
    </row>
    <row r="293" spans="1:12" x14ac:dyDescent="0.35">
      <c r="A293" s="14">
        <v>43599</v>
      </c>
      <c r="B293" s="15">
        <v>15</v>
      </c>
      <c r="C293" s="16">
        <v>19.6127</v>
      </c>
      <c r="D293" s="12">
        <f>VLOOKUP(A293,'Gas Price'!$B$2:$C$215,2,FALSE)</f>
        <v>3.01</v>
      </c>
      <c r="E293" s="6">
        <f t="shared" si="8"/>
        <v>6.5158471760797347</v>
      </c>
      <c r="G293" s="14">
        <v>43599</v>
      </c>
      <c r="H293" s="15">
        <v>15</v>
      </c>
      <c r="I293" s="6">
        <f t="shared" si="9"/>
        <v>6.5158471760797347</v>
      </c>
      <c r="J293" s="13"/>
      <c r="K293" s="13"/>
    </row>
    <row r="294" spans="1:12" x14ac:dyDescent="0.35">
      <c r="A294" s="14">
        <v>43599</v>
      </c>
      <c r="B294" s="15">
        <v>16</v>
      </c>
      <c r="C294" s="16">
        <v>22.152000000000001</v>
      </c>
      <c r="D294" s="12">
        <f>VLOOKUP(A294,'Gas Price'!$B$2:$C$215,2,FALSE)</f>
        <v>3.01</v>
      </c>
      <c r="E294" s="6">
        <f t="shared" si="8"/>
        <v>7.3594684385382072</v>
      </c>
      <c r="G294" s="14">
        <v>43599</v>
      </c>
      <c r="H294" s="15">
        <v>16</v>
      </c>
      <c r="I294" s="6">
        <f t="shared" si="9"/>
        <v>7.3594684385382072</v>
      </c>
      <c r="J294" s="13"/>
      <c r="K294" s="13"/>
    </row>
    <row r="295" spans="1:12" x14ac:dyDescent="0.35">
      <c r="A295" s="14">
        <v>43599</v>
      </c>
      <c r="B295" s="15">
        <v>17</v>
      </c>
      <c r="C295" s="16">
        <v>24.678000000000001</v>
      </c>
      <c r="D295" s="12">
        <f>VLOOKUP(A295,'Gas Price'!$B$2:$C$215,2,FALSE)</f>
        <v>3.01</v>
      </c>
      <c r="E295" s="6">
        <f t="shared" si="8"/>
        <v>8.1986710963455156</v>
      </c>
      <c r="G295" s="14">
        <v>43599</v>
      </c>
      <c r="H295" s="15">
        <v>17</v>
      </c>
      <c r="I295" s="6">
        <f t="shared" si="9"/>
        <v>8.1986710963455156</v>
      </c>
      <c r="J295" s="13"/>
      <c r="K295" s="13"/>
    </row>
    <row r="296" spans="1:12" x14ac:dyDescent="0.35">
      <c r="A296" s="14">
        <v>43599</v>
      </c>
      <c r="B296" s="15">
        <v>18</v>
      </c>
      <c r="C296" s="16">
        <v>32.256300000000003</v>
      </c>
      <c r="D296" s="12">
        <f>VLOOKUP(A296,'Gas Price'!$B$2:$C$215,2,FALSE)</f>
        <v>3.01</v>
      </c>
      <c r="E296" s="6">
        <f t="shared" si="8"/>
        <v>10.716378737541531</v>
      </c>
      <c r="G296" s="14">
        <v>43599</v>
      </c>
      <c r="H296" s="15">
        <v>18</v>
      </c>
      <c r="I296" s="6">
        <f t="shared" si="9"/>
        <v>10.716378737541531</v>
      </c>
      <c r="J296" s="13"/>
      <c r="K296" s="13"/>
    </row>
    <row r="297" spans="1:12" x14ac:dyDescent="0.35">
      <c r="A297" s="14">
        <v>43599</v>
      </c>
      <c r="B297" s="15">
        <v>19</v>
      </c>
      <c r="C297" s="16">
        <v>43.360999999999997</v>
      </c>
      <c r="D297" s="12">
        <f>VLOOKUP(A297,'Gas Price'!$B$2:$C$215,2,FALSE)</f>
        <v>3.01</v>
      </c>
      <c r="E297" s="6">
        <f t="shared" si="8"/>
        <v>14.405647840531561</v>
      </c>
      <c r="G297" s="14">
        <v>43599</v>
      </c>
      <c r="H297" s="15">
        <v>19</v>
      </c>
      <c r="I297" s="6">
        <f t="shared" si="9"/>
        <v>14.405647840531561</v>
      </c>
      <c r="J297" s="13"/>
      <c r="K297" s="13"/>
    </row>
    <row r="298" spans="1:12" x14ac:dyDescent="0.35">
      <c r="A298" s="14">
        <v>43599</v>
      </c>
      <c r="B298" s="15">
        <v>20</v>
      </c>
      <c r="C298" s="16">
        <v>67.336600000000004</v>
      </c>
      <c r="D298" s="12">
        <f>VLOOKUP(A298,'Gas Price'!$B$2:$C$215,2,FALSE)</f>
        <v>3.01</v>
      </c>
      <c r="E298" s="6">
        <f t="shared" si="8"/>
        <v>22.370963455149504</v>
      </c>
      <c r="G298" s="14">
        <v>43599</v>
      </c>
      <c r="H298" s="15">
        <v>20</v>
      </c>
      <c r="I298" s="6">
        <f t="shared" si="9"/>
        <v>22.370963455149504</v>
      </c>
      <c r="J298" s="13"/>
      <c r="K298" s="13"/>
    </row>
    <row r="299" spans="1:12" x14ac:dyDescent="0.35">
      <c r="A299" s="14">
        <v>43599</v>
      </c>
      <c r="B299" s="15">
        <v>21</v>
      </c>
      <c r="C299" s="16">
        <v>66.536000000000001</v>
      </c>
      <c r="D299" s="12">
        <f>VLOOKUP(A299,'Gas Price'!$B$2:$C$215,2,FALSE)</f>
        <v>3.01</v>
      </c>
      <c r="E299" s="6">
        <f t="shared" si="8"/>
        <v>22.104983388704319</v>
      </c>
      <c r="G299" s="14">
        <v>43599</v>
      </c>
      <c r="H299" s="15">
        <v>21</v>
      </c>
      <c r="I299" s="6">
        <f t="shared" si="9"/>
        <v>22.104983388704319</v>
      </c>
      <c r="J299" s="13"/>
      <c r="K299" s="13"/>
    </row>
    <row r="300" spans="1:12" x14ac:dyDescent="0.35">
      <c r="A300" s="14">
        <v>43600</v>
      </c>
      <c r="B300" s="15">
        <v>13</v>
      </c>
      <c r="C300" s="16">
        <v>18.559100000000001</v>
      </c>
      <c r="D300" s="12">
        <f>VLOOKUP(A300,'Gas Price'!$B$2:$C$215,2,FALSE)</f>
        <v>2.9449999999999998</v>
      </c>
      <c r="E300" s="6">
        <f t="shared" si="8"/>
        <v>6.3019015280135831</v>
      </c>
      <c r="G300" s="14">
        <v>43600</v>
      </c>
      <c r="H300" s="15">
        <v>13</v>
      </c>
      <c r="I300" s="6">
        <f t="shared" si="9"/>
        <v>6.3019015280135831</v>
      </c>
      <c r="J300" s="13">
        <f>MAX(AVERAGE(I300:I303),AVERAGE(I301:I304),AVERAGE(I302:I305),AVERAGE(I303:I306),AVERAGE(I304:I307),AVERAGE(I305:I308))</f>
        <v>18.003616298811547</v>
      </c>
      <c r="K300" s="13">
        <f>MAX(AVERAGE(I300:I302),AVERAGE(I301:I303),AVERAGE(I302:I304),AVERAGE(I303:I305),AVERAGE(I304:I306),AVERAGE(I305:I307),AVERAGE(I306:I308))</f>
        <v>20.500871533672893</v>
      </c>
      <c r="L300" s="13">
        <f>MAX(AVERAGE(I300:I301),AVERAGE(I301:I302),AVERAGE(I302:I303),AVERAGE(I303:I304),AVERAGE(I304:I305),AVERAGE(I305:I306),AVERAGE(I306:I307),AVERAGE(I307:I308))</f>
        <v>22.909813242784381</v>
      </c>
    </row>
    <row r="301" spans="1:12" x14ac:dyDescent="0.35">
      <c r="A301" s="14">
        <v>43600</v>
      </c>
      <c r="B301" s="15">
        <v>14</v>
      </c>
      <c r="C301" s="16">
        <v>19.235099999999999</v>
      </c>
      <c r="D301" s="12">
        <f>VLOOKUP(A301,'Gas Price'!$B$2:$C$215,2,FALSE)</f>
        <v>2.9449999999999998</v>
      </c>
      <c r="E301" s="6">
        <f t="shared" si="8"/>
        <v>6.5314431239388799</v>
      </c>
      <c r="G301" s="14">
        <v>43600</v>
      </c>
      <c r="H301" s="15">
        <v>14</v>
      </c>
      <c r="I301" s="6">
        <f t="shared" si="9"/>
        <v>6.5314431239388799</v>
      </c>
      <c r="J301" s="13"/>
      <c r="K301" s="13"/>
    </row>
    <row r="302" spans="1:12" x14ac:dyDescent="0.35">
      <c r="A302" s="14">
        <v>43600</v>
      </c>
      <c r="B302" s="15">
        <v>15</v>
      </c>
      <c r="C302" s="16">
        <v>20.238</v>
      </c>
      <c r="D302" s="12">
        <f>VLOOKUP(A302,'Gas Price'!$B$2:$C$215,2,FALSE)</f>
        <v>2.9449999999999998</v>
      </c>
      <c r="E302" s="6">
        <f t="shared" si="8"/>
        <v>6.8719864176570464</v>
      </c>
      <c r="G302" s="14">
        <v>43600</v>
      </c>
      <c r="H302" s="15">
        <v>15</v>
      </c>
      <c r="I302" s="6">
        <f t="shared" si="9"/>
        <v>6.8719864176570464</v>
      </c>
      <c r="J302" s="13"/>
      <c r="K302" s="13"/>
    </row>
    <row r="303" spans="1:12" x14ac:dyDescent="0.35">
      <c r="A303" s="14">
        <v>43600</v>
      </c>
      <c r="B303" s="15">
        <v>16</v>
      </c>
      <c r="C303" s="16">
        <v>19.601700000000001</v>
      </c>
      <c r="D303" s="12">
        <f>VLOOKUP(A303,'Gas Price'!$B$2:$C$215,2,FALSE)</f>
        <v>2.9449999999999998</v>
      </c>
      <c r="E303" s="6">
        <f t="shared" si="8"/>
        <v>6.655925297113753</v>
      </c>
      <c r="G303" s="14">
        <v>43600</v>
      </c>
      <c r="H303" s="15">
        <v>16</v>
      </c>
      <c r="I303" s="6">
        <f t="shared" si="9"/>
        <v>6.655925297113753</v>
      </c>
      <c r="J303" s="13"/>
      <c r="K303" s="13"/>
    </row>
    <row r="304" spans="1:12" x14ac:dyDescent="0.35">
      <c r="A304" s="14">
        <v>43600</v>
      </c>
      <c r="B304" s="15">
        <v>17</v>
      </c>
      <c r="C304" s="16">
        <v>22.142600000000002</v>
      </c>
      <c r="D304" s="12">
        <f>VLOOKUP(A304,'Gas Price'!$B$2:$C$215,2,FALSE)</f>
        <v>2.9449999999999998</v>
      </c>
      <c r="E304" s="6">
        <f t="shared" si="8"/>
        <v>7.5187096774193556</v>
      </c>
      <c r="G304" s="14">
        <v>43600</v>
      </c>
      <c r="H304" s="15">
        <v>17</v>
      </c>
      <c r="I304" s="6">
        <f t="shared" si="9"/>
        <v>7.5187096774193556</v>
      </c>
      <c r="J304" s="13"/>
      <c r="K304" s="13"/>
    </row>
    <row r="305" spans="1:12" x14ac:dyDescent="0.35">
      <c r="A305" s="14">
        <v>43600</v>
      </c>
      <c r="B305" s="15">
        <v>18</v>
      </c>
      <c r="C305" s="16">
        <v>30.9574</v>
      </c>
      <c r="D305" s="12">
        <f>VLOOKUP(A305,'Gas Price'!$B$2:$C$215,2,FALSE)</f>
        <v>2.9449999999999998</v>
      </c>
      <c r="E305" s="6">
        <f t="shared" si="8"/>
        <v>10.511850594227505</v>
      </c>
      <c r="G305" s="14">
        <v>43600</v>
      </c>
      <c r="H305" s="15">
        <v>18</v>
      </c>
      <c r="I305" s="6">
        <f t="shared" si="9"/>
        <v>10.511850594227505</v>
      </c>
      <c r="J305" s="13"/>
      <c r="K305" s="13"/>
    </row>
    <row r="306" spans="1:12" x14ac:dyDescent="0.35">
      <c r="A306" s="14">
        <v>43600</v>
      </c>
      <c r="B306" s="15">
        <v>19</v>
      </c>
      <c r="C306" s="16">
        <v>46.186399999999999</v>
      </c>
      <c r="D306" s="12">
        <f>VLOOKUP(A306,'Gas Price'!$B$2:$C$215,2,FALSE)</f>
        <v>2.9449999999999998</v>
      </c>
      <c r="E306" s="6">
        <f t="shared" si="8"/>
        <v>15.682988115449916</v>
      </c>
      <c r="G306" s="14">
        <v>43600</v>
      </c>
      <c r="H306" s="15">
        <v>19</v>
      </c>
      <c r="I306" s="6">
        <f t="shared" si="9"/>
        <v>15.682988115449916</v>
      </c>
      <c r="J306" s="13"/>
      <c r="K306" s="13"/>
    </row>
    <row r="307" spans="1:12" x14ac:dyDescent="0.35">
      <c r="A307" s="14">
        <v>43600</v>
      </c>
      <c r="B307" s="15">
        <v>20</v>
      </c>
      <c r="C307" s="16">
        <v>66.586799999999997</v>
      </c>
      <c r="D307" s="12">
        <f>VLOOKUP(A307,'Gas Price'!$B$2:$C$215,2,FALSE)</f>
        <v>2.9449999999999998</v>
      </c>
      <c r="E307" s="6">
        <f t="shared" si="8"/>
        <v>22.61011884550085</v>
      </c>
      <c r="G307" s="14">
        <v>43600</v>
      </c>
      <c r="H307" s="15">
        <v>20</v>
      </c>
      <c r="I307" s="6">
        <f t="shared" si="9"/>
        <v>22.61011884550085</v>
      </c>
      <c r="J307" s="13"/>
      <c r="K307" s="13"/>
    </row>
    <row r="308" spans="1:12" x14ac:dyDescent="0.35">
      <c r="A308" s="14">
        <v>43600</v>
      </c>
      <c r="B308" s="15">
        <v>21</v>
      </c>
      <c r="C308" s="16">
        <v>68.352000000000004</v>
      </c>
      <c r="D308" s="12">
        <f>VLOOKUP(A308,'Gas Price'!$B$2:$C$215,2,FALSE)</f>
        <v>2.9449999999999998</v>
      </c>
      <c r="E308" s="6">
        <f t="shared" si="8"/>
        <v>23.209507640067915</v>
      </c>
      <c r="G308" s="14">
        <v>43600</v>
      </c>
      <c r="H308" s="15">
        <v>21</v>
      </c>
      <c r="I308" s="6">
        <f t="shared" si="9"/>
        <v>23.209507640067915</v>
      </c>
      <c r="J308" s="13"/>
      <c r="K308" s="13"/>
    </row>
    <row r="309" spans="1:12" x14ac:dyDescent="0.35">
      <c r="A309" s="14">
        <v>43601</v>
      </c>
      <c r="B309" s="15">
        <v>13</v>
      </c>
      <c r="C309" s="16">
        <v>15.161099999999999</v>
      </c>
      <c r="D309" s="12">
        <f>VLOOKUP(A309,'Gas Price'!$B$2:$C$215,2,FALSE)</f>
        <v>2.8149999999999999</v>
      </c>
      <c r="E309" s="6">
        <f t="shared" si="8"/>
        <v>5.3858259325044404</v>
      </c>
      <c r="G309" s="14">
        <v>43601</v>
      </c>
      <c r="H309" s="15">
        <v>13</v>
      </c>
      <c r="I309" s="6">
        <f t="shared" si="9"/>
        <v>5.3858259325044404</v>
      </c>
      <c r="J309" s="13">
        <f>MAX(AVERAGE(I309:I312),AVERAGE(I310:I313),AVERAGE(I311:I314),AVERAGE(I312:I315),AVERAGE(I313:I316),AVERAGE(I314:I317))</f>
        <v>13.797158081705152</v>
      </c>
      <c r="K309" s="13">
        <f>MAX(AVERAGE(I309:I311),AVERAGE(I310:I312),AVERAGE(I311:I313),AVERAGE(I312:I314),AVERAGE(I313:I315),AVERAGE(I314:I316),AVERAGE(I315:I317))</f>
        <v>16.478117229129662</v>
      </c>
      <c r="L309" s="13">
        <f>MAX(AVERAGE(I309:I310),AVERAGE(I310:I311),AVERAGE(I311:I312),AVERAGE(I312:I313),AVERAGE(I313:I314),AVERAGE(I314:I315),AVERAGE(I315:I316),AVERAGE(I316:I317))</f>
        <v>19.489200710479572</v>
      </c>
    </row>
    <row r="310" spans="1:12" x14ac:dyDescent="0.35">
      <c r="A310" s="14">
        <v>43601</v>
      </c>
      <c r="B310" s="15">
        <v>14</v>
      </c>
      <c r="C310" s="16">
        <v>15.5321</v>
      </c>
      <c r="D310" s="12">
        <f>VLOOKUP(A310,'Gas Price'!$B$2:$C$215,2,FALSE)</f>
        <v>2.8149999999999999</v>
      </c>
      <c r="E310" s="6">
        <f t="shared" si="8"/>
        <v>5.5176198934280638</v>
      </c>
      <c r="G310" s="14">
        <v>43601</v>
      </c>
      <c r="H310" s="15">
        <v>14</v>
      </c>
      <c r="I310" s="6">
        <f t="shared" si="9"/>
        <v>5.5176198934280638</v>
      </c>
      <c r="J310" s="13"/>
      <c r="K310" s="13"/>
    </row>
    <row r="311" spans="1:12" x14ac:dyDescent="0.35">
      <c r="A311" s="14">
        <v>43601</v>
      </c>
      <c r="B311" s="15">
        <v>15</v>
      </c>
      <c r="C311" s="16">
        <v>14.163500000000001</v>
      </c>
      <c r="D311" s="12">
        <f>VLOOKUP(A311,'Gas Price'!$B$2:$C$215,2,FALSE)</f>
        <v>2.8149999999999999</v>
      </c>
      <c r="E311" s="6">
        <f t="shared" si="8"/>
        <v>5.0314387211367677</v>
      </c>
      <c r="G311" s="14">
        <v>43601</v>
      </c>
      <c r="H311" s="15">
        <v>15</v>
      </c>
      <c r="I311" s="6">
        <f t="shared" si="9"/>
        <v>5.0314387211367677</v>
      </c>
      <c r="J311" s="13"/>
      <c r="K311" s="13"/>
    </row>
    <row r="312" spans="1:12" x14ac:dyDescent="0.35">
      <c r="A312" s="14">
        <v>43601</v>
      </c>
      <c r="B312" s="15">
        <v>16</v>
      </c>
      <c r="C312" s="16">
        <v>11.549300000000001</v>
      </c>
      <c r="D312" s="12">
        <f>VLOOKUP(A312,'Gas Price'!$B$2:$C$215,2,FALSE)</f>
        <v>2.8149999999999999</v>
      </c>
      <c r="E312" s="6">
        <f t="shared" si="8"/>
        <v>4.1027708703374781</v>
      </c>
      <c r="G312" s="14">
        <v>43601</v>
      </c>
      <c r="H312" s="15">
        <v>16</v>
      </c>
      <c r="I312" s="6">
        <f t="shared" si="9"/>
        <v>4.1027708703374781</v>
      </c>
      <c r="J312" s="13"/>
      <c r="K312" s="13"/>
    </row>
    <row r="313" spans="1:12" x14ac:dyDescent="0.35">
      <c r="A313" s="14">
        <v>43601</v>
      </c>
      <c r="B313" s="15">
        <v>17</v>
      </c>
      <c r="C313" s="16">
        <v>5.5349000000000004</v>
      </c>
      <c r="D313" s="12">
        <f>VLOOKUP(A313,'Gas Price'!$B$2:$C$215,2,FALSE)</f>
        <v>2.8149999999999999</v>
      </c>
      <c r="E313" s="6">
        <f t="shared" si="8"/>
        <v>1.9662166962699823</v>
      </c>
      <c r="G313" s="14">
        <v>43601</v>
      </c>
      <c r="H313" s="15">
        <v>17</v>
      </c>
      <c r="I313" s="6">
        <f t="shared" si="9"/>
        <v>1.9662166962699823</v>
      </c>
      <c r="J313" s="13"/>
      <c r="K313" s="13"/>
    </row>
    <row r="314" spans="1:12" x14ac:dyDescent="0.35">
      <c r="A314" s="14">
        <v>43601</v>
      </c>
      <c r="B314" s="15">
        <v>18</v>
      </c>
      <c r="C314" s="16">
        <v>16.1983</v>
      </c>
      <c r="D314" s="12">
        <f>VLOOKUP(A314,'Gas Price'!$B$2:$C$215,2,FALSE)</f>
        <v>2.8149999999999999</v>
      </c>
      <c r="E314" s="6">
        <f t="shared" si="8"/>
        <v>5.7542806394316166</v>
      </c>
      <c r="G314" s="14">
        <v>43601</v>
      </c>
      <c r="H314" s="15">
        <v>18</v>
      </c>
      <c r="I314" s="6">
        <f t="shared" si="9"/>
        <v>5.7542806394316166</v>
      </c>
      <c r="J314" s="13"/>
      <c r="K314" s="13"/>
    </row>
    <row r="315" spans="1:12" x14ac:dyDescent="0.35">
      <c r="A315" s="14">
        <v>43601</v>
      </c>
      <c r="B315" s="15">
        <v>19</v>
      </c>
      <c r="C315" s="16">
        <v>29.433499999999999</v>
      </c>
      <c r="D315" s="12">
        <f>VLOOKUP(A315,'Gas Price'!$B$2:$C$215,2,FALSE)</f>
        <v>2.8149999999999999</v>
      </c>
      <c r="E315" s="6">
        <f t="shared" si="8"/>
        <v>10.45595026642984</v>
      </c>
      <c r="G315" s="14">
        <v>43601</v>
      </c>
      <c r="H315" s="15">
        <v>19</v>
      </c>
      <c r="I315" s="6">
        <f t="shared" si="9"/>
        <v>10.45595026642984</v>
      </c>
      <c r="J315" s="13"/>
      <c r="K315" s="13"/>
    </row>
    <row r="316" spans="1:12" x14ac:dyDescent="0.35">
      <c r="A316" s="14">
        <v>43601</v>
      </c>
      <c r="B316" s="15">
        <v>20</v>
      </c>
      <c r="C316" s="16">
        <v>47.682400000000001</v>
      </c>
      <c r="D316" s="12">
        <f>VLOOKUP(A316,'Gas Price'!$B$2:$C$215,2,FALSE)</f>
        <v>2.8149999999999999</v>
      </c>
      <c r="E316" s="6">
        <f t="shared" si="8"/>
        <v>16.938685612788632</v>
      </c>
      <c r="G316" s="14">
        <v>43601</v>
      </c>
      <c r="H316" s="15">
        <v>20</v>
      </c>
      <c r="I316" s="6">
        <f t="shared" si="9"/>
        <v>16.938685612788632</v>
      </c>
      <c r="J316" s="13"/>
      <c r="K316" s="13"/>
    </row>
    <row r="317" spans="1:12" x14ac:dyDescent="0.35">
      <c r="A317" s="14">
        <v>43601</v>
      </c>
      <c r="B317" s="15">
        <v>21</v>
      </c>
      <c r="C317" s="16">
        <v>62.041800000000002</v>
      </c>
      <c r="D317" s="12">
        <f>VLOOKUP(A317,'Gas Price'!$B$2:$C$215,2,FALSE)</f>
        <v>2.8149999999999999</v>
      </c>
      <c r="E317" s="6">
        <f t="shared" si="8"/>
        <v>22.039715808170516</v>
      </c>
      <c r="G317" s="14">
        <v>43601</v>
      </c>
      <c r="H317" s="15">
        <v>21</v>
      </c>
      <c r="I317" s="6">
        <f t="shared" si="9"/>
        <v>22.039715808170516</v>
      </c>
      <c r="J317" s="13"/>
      <c r="K317" s="13"/>
    </row>
    <row r="318" spans="1:12" x14ac:dyDescent="0.35">
      <c r="A318" s="14">
        <v>43602</v>
      </c>
      <c r="B318" s="15">
        <v>13</v>
      </c>
      <c r="C318" s="16">
        <v>2.8847999999999998</v>
      </c>
      <c r="D318" s="12">
        <f>VLOOKUP(A318,'Gas Price'!$B$2:$C$215,2,FALSE)</f>
        <v>2.4500000000000002</v>
      </c>
      <c r="E318" s="6">
        <f t="shared" si="8"/>
        <v>1.1774693877551019</v>
      </c>
      <c r="G318" s="14">
        <v>43602</v>
      </c>
      <c r="H318" s="15">
        <v>13</v>
      </c>
      <c r="I318" s="6">
        <f t="shared" si="9"/>
        <v>1.1774693877551019</v>
      </c>
      <c r="J318" s="13">
        <f>MAX(AVERAGE(I318:I321),AVERAGE(I319:I322),AVERAGE(I320:I323),AVERAGE(I321:I324),AVERAGE(I322:I325),AVERAGE(I323:I326))</f>
        <v>13.164571428571428</v>
      </c>
      <c r="K318" s="13">
        <f>MAX(AVERAGE(I318:I320),AVERAGE(I319:I321),AVERAGE(I320:I322),AVERAGE(I321:I323),AVERAGE(I322:I324),AVERAGE(I323:I325),AVERAGE(I324:I326))</f>
        <v>16.848272108843535</v>
      </c>
      <c r="L318" s="13">
        <f>MAX(AVERAGE(I318:I319),AVERAGE(I319:I320),AVERAGE(I320:I321),AVERAGE(I321:I322),AVERAGE(I322:I323),AVERAGE(I323:I324),AVERAGE(I324:I325),AVERAGE(I325:I326))</f>
        <v>20.385163265306119</v>
      </c>
    </row>
    <row r="319" spans="1:12" x14ac:dyDescent="0.35">
      <c r="A319" s="14">
        <v>43602</v>
      </c>
      <c r="B319" s="15">
        <v>14</v>
      </c>
      <c r="C319" s="16">
        <v>0.66469999999999996</v>
      </c>
      <c r="D319" s="12">
        <f>VLOOKUP(A319,'Gas Price'!$B$2:$C$215,2,FALSE)</f>
        <v>2.4500000000000002</v>
      </c>
      <c r="E319" s="6">
        <f t="shared" si="8"/>
        <v>0.27130612244897956</v>
      </c>
      <c r="G319" s="14">
        <v>43602</v>
      </c>
      <c r="H319" s="15">
        <v>14</v>
      </c>
      <c r="I319" s="6">
        <f t="shared" si="9"/>
        <v>0.27130612244897956</v>
      </c>
      <c r="J319" s="13"/>
      <c r="K319" s="13"/>
    </row>
    <row r="320" spans="1:12" x14ac:dyDescent="0.35">
      <c r="A320" s="14">
        <v>43602</v>
      </c>
      <c r="B320" s="15">
        <v>15</v>
      </c>
      <c r="C320" s="16">
        <v>4.1985999999999999</v>
      </c>
      <c r="D320" s="12">
        <f>VLOOKUP(A320,'Gas Price'!$B$2:$C$215,2,FALSE)</f>
        <v>2.4500000000000002</v>
      </c>
      <c r="E320" s="6">
        <f t="shared" si="8"/>
        <v>1.7137142857142855</v>
      </c>
      <c r="G320" s="14">
        <v>43602</v>
      </c>
      <c r="H320" s="15">
        <v>15</v>
      </c>
      <c r="I320" s="6">
        <f t="shared" si="9"/>
        <v>1.7137142857142855</v>
      </c>
      <c r="J320" s="13"/>
      <c r="K320" s="13"/>
    </row>
    <row r="321" spans="1:12" x14ac:dyDescent="0.35">
      <c r="A321" s="14">
        <v>43602</v>
      </c>
      <c r="B321" s="15">
        <v>16</v>
      </c>
      <c r="C321" s="16">
        <v>0.38619999999999999</v>
      </c>
      <c r="D321" s="12">
        <f>VLOOKUP(A321,'Gas Price'!$B$2:$C$215,2,FALSE)</f>
        <v>2.4500000000000002</v>
      </c>
      <c r="E321" s="6">
        <f t="shared" si="8"/>
        <v>0.15763265306122448</v>
      </c>
      <c r="G321" s="14">
        <v>43602</v>
      </c>
      <c r="H321" s="15">
        <v>16</v>
      </c>
      <c r="I321" s="6">
        <f t="shared" si="9"/>
        <v>0.15763265306122448</v>
      </c>
      <c r="J321" s="13"/>
      <c r="K321" s="13"/>
    </row>
    <row r="322" spans="1:12" x14ac:dyDescent="0.35">
      <c r="A322" s="14">
        <v>43602</v>
      </c>
      <c r="B322" s="15">
        <v>17</v>
      </c>
      <c r="C322" s="16">
        <v>3.3553000000000002</v>
      </c>
      <c r="D322" s="12">
        <f>VLOOKUP(A322,'Gas Price'!$B$2:$C$215,2,FALSE)</f>
        <v>2.4500000000000002</v>
      </c>
      <c r="E322" s="6">
        <f t="shared" si="8"/>
        <v>1.3695102040816327</v>
      </c>
      <c r="G322" s="14">
        <v>43602</v>
      </c>
      <c r="H322" s="15">
        <v>17</v>
      </c>
      <c r="I322" s="6">
        <f t="shared" si="9"/>
        <v>1.3695102040816327</v>
      </c>
      <c r="J322" s="13"/>
      <c r="K322" s="13"/>
    </row>
    <row r="323" spans="1:12" x14ac:dyDescent="0.35">
      <c r="A323" s="14">
        <v>43602</v>
      </c>
      <c r="B323" s="15">
        <v>18</v>
      </c>
      <c r="C323" s="16">
        <v>5.1779999999999999</v>
      </c>
      <c r="D323" s="12">
        <f>VLOOKUP(A323,'Gas Price'!$B$2:$C$215,2,FALSE)</f>
        <v>2.4500000000000002</v>
      </c>
      <c r="E323" s="6">
        <f t="shared" ref="E323:E386" si="10">C323/D323</f>
        <v>2.1134693877551021</v>
      </c>
      <c r="G323" s="14">
        <v>43602</v>
      </c>
      <c r="H323" s="15">
        <v>18</v>
      </c>
      <c r="I323" s="6">
        <f t="shared" ref="I323:I386" si="11">E323</f>
        <v>2.1134693877551021</v>
      </c>
      <c r="J323" s="13"/>
      <c r="K323" s="13"/>
    </row>
    <row r="324" spans="1:12" x14ac:dyDescent="0.35">
      <c r="A324" s="14">
        <v>43602</v>
      </c>
      <c r="B324" s="15">
        <v>19</v>
      </c>
      <c r="C324" s="16">
        <v>23.947500000000002</v>
      </c>
      <c r="D324" s="12">
        <f>VLOOKUP(A324,'Gas Price'!$B$2:$C$215,2,FALSE)</f>
        <v>2.4500000000000002</v>
      </c>
      <c r="E324" s="6">
        <f t="shared" si="10"/>
        <v>9.7744897959183668</v>
      </c>
      <c r="G324" s="14">
        <v>43602</v>
      </c>
      <c r="H324" s="15">
        <v>19</v>
      </c>
      <c r="I324" s="6">
        <f t="shared" si="11"/>
        <v>9.7744897959183668</v>
      </c>
      <c r="J324" s="13"/>
      <c r="K324" s="13"/>
    </row>
    <row r="325" spans="1:12" x14ac:dyDescent="0.35">
      <c r="A325" s="14">
        <v>43602</v>
      </c>
      <c r="B325" s="15">
        <v>20</v>
      </c>
      <c r="C325" s="16">
        <v>44.232100000000003</v>
      </c>
      <c r="D325" s="12">
        <f>VLOOKUP(A325,'Gas Price'!$B$2:$C$215,2,FALSE)</f>
        <v>2.4500000000000002</v>
      </c>
      <c r="E325" s="6">
        <f t="shared" si="10"/>
        <v>18.053918367346938</v>
      </c>
      <c r="G325" s="14">
        <v>43602</v>
      </c>
      <c r="H325" s="15">
        <v>20</v>
      </c>
      <c r="I325" s="6">
        <f t="shared" si="11"/>
        <v>18.053918367346938</v>
      </c>
      <c r="J325" s="13"/>
      <c r="K325" s="13"/>
    </row>
    <row r="326" spans="1:12" x14ac:dyDescent="0.35">
      <c r="A326" s="14">
        <v>43602</v>
      </c>
      <c r="B326" s="15">
        <v>21</v>
      </c>
      <c r="C326" s="16">
        <v>55.655200000000001</v>
      </c>
      <c r="D326" s="12">
        <f>VLOOKUP(A326,'Gas Price'!$B$2:$C$215,2,FALSE)</f>
        <v>2.4500000000000002</v>
      </c>
      <c r="E326" s="6">
        <f t="shared" si="10"/>
        <v>22.716408163265303</v>
      </c>
      <c r="G326" s="14">
        <v>43602</v>
      </c>
      <c r="H326" s="15">
        <v>21</v>
      </c>
      <c r="I326" s="6">
        <f t="shared" si="11"/>
        <v>22.716408163265303</v>
      </c>
      <c r="J326" s="13"/>
      <c r="K326" s="13"/>
    </row>
    <row r="327" spans="1:12" x14ac:dyDescent="0.35">
      <c r="A327" s="14">
        <v>43603</v>
      </c>
      <c r="B327" s="15">
        <v>13</v>
      </c>
      <c r="C327" s="16">
        <v>1.4999999999999999E-2</v>
      </c>
      <c r="D327" s="12">
        <f>VLOOKUP(A327,'Gas Price'!$B$2:$C$215,2,FALSE)</f>
        <v>2.4500000000000002</v>
      </c>
      <c r="E327" s="6">
        <f t="shared" si="10"/>
        <v>6.1224489795918364E-3</v>
      </c>
      <c r="G327" s="14">
        <v>43603</v>
      </c>
      <c r="H327" s="15">
        <v>13</v>
      </c>
      <c r="I327" s="6">
        <f t="shared" si="11"/>
        <v>6.1224489795918364E-3</v>
      </c>
      <c r="J327" s="13">
        <f>MAX(AVERAGE(I327:I330),AVERAGE(I328:I331),AVERAGE(I329:I332),AVERAGE(I330:I333),AVERAGE(I331:I334),AVERAGE(I332:I335))</f>
        <v>12.320693877551019</v>
      </c>
      <c r="K327" s="13">
        <f>MAX(AVERAGE(I327:I329),AVERAGE(I328:I330),AVERAGE(I329:I331),AVERAGE(I330:I332),AVERAGE(I331:I333),AVERAGE(I332:I334),AVERAGE(I333:I335))</f>
        <v>14.367523809523808</v>
      </c>
      <c r="L327" s="13">
        <f>MAX(AVERAGE(I327:I328),AVERAGE(I328:I329),AVERAGE(I329:I330),AVERAGE(I330:I331),AVERAGE(I331:I332),AVERAGE(I332:I333),AVERAGE(I333:I334),AVERAGE(I334:I335))</f>
        <v>17.725000000000001</v>
      </c>
    </row>
    <row r="328" spans="1:12" x14ac:dyDescent="0.35">
      <c r="A328" s="14">
        <v>43603</v>
      </c>
      <c r="B328" s="15">
        <v>14</v>
      </c>
      <c r="C328" s="16">
        <v>0</v>
      </c>
      <c r="D328" s="12">
        <f>VLOOKUP(A328,'Gas Price'!$B$2:$C$215,2,FALSE)</f>
        <v>2.4500000000000002</v>
      </c>
      <c r="E328" s="6">
        <f t="shared" si="10"/>
        <v>0</v>
      </c>
      <c r="G328" s="14">
        <v>43603</v>
      </c>
      <c r="H328" s="15">
        <v>14</v>
      </c>
      <c r="I328" s="6">
        <f t="shared" si="11"/>
        <v>0</v>
      </c>
      <c r="J328" s="13"/>
      <c r="K328" s="13"/>
    </row>
    <row r="329" spans="1:12" x14ac:dyDescent="0.35">
      <c r="A329" s="14">
        <v>43603</v>
      </c>
      <c r="B329" s="15">
        <v>15</v>
      </c>
      <c r="C329" s="16">
        <v>0</v>
      </c>
      <c r="D329" s="12">
        <f>VLOOKUP(A329,'Gas Price'!$B$2:$C$215,2,FALSE)</f>
        <v>2.4500000000000002</v>
      </c>
      <c r="E329" s="6">
        <f t="shared" si="10"/>
        <v>0</v>
      </c>
      <c r="G329" s="14">
        <v>43603</v>
      </c>
      <c r="H329" s="15">
        <v>15</v>
      </c>
      <c r="I329" s="6">
        <f t="shared" si="11"/>
        <v>0</v>
      </c>
      <c r="J329" s="13"/>
      <c r="K329" s="13"/>
    </row>
    <row r="330" spans="1:12" x14ac:dyDescent="0.35">
      <c r="A330" s="14">
        <v>43603</v>
      </c>
      <c r="B330" s="15">
        <v>16</v>
      </c>
      <c r="C330" s="16">
        <v>0.1249</v>
      </c>
      <c r="D330" s="12">
        <f>VLOOKUP(A330,'Gas Price'!$B$2:$C$215,2,FALSE)</f>
        <v>2.4500000000000002</v>
      </c>
      <c r="E330" s="6">
        <f t="shared" si="10"/>
        <v>5.0979591836734686E-2</v>
      </c>
      <c r="G330" s="14">
        <v>43603</v>
      </c>
      <c r="H330" s="15">
        <v>16</v>
      </c>
      <c r="I330" s="6">
        <f t="shared" si="11"/>
        <v>5.0979591836734686E-2</v>
      </c>
      <c r="J330" s="13"/>
      <c r="K330" s="13"/>
    </row>
    <row r="331" spans="1:12" x14ac:dyDescent="0.35">
      <c r="A331" s="14">
        <v>43603</v>
      </c>
      <c r="B331" s="15">
        <v>17</v>
      </c>
      <c r="C331" s="16">
        <v>1.1865000000000001</v>
      </c>
      <c r="D331" s="12">
        <f>VLOOKUP(A331,'Gas Price'!$B$2:$C$215,2,FALSE)</f>
        <v>2.4500000000000002</v>
      </c>
      <c r="E331" s="6">
        <f t="shared" si="10"/>
        <v>0.48428571428571432</v>
      </c>
      <c r="G331" s="14">
        <v>43603</v>
      </c>
      <c r="H331" s="15">
        <v>17</v>
      </c>
      <c r="I331" s="6">
        <f t="shared" si="11"/>
        <v>0.48428571428571432</v>
      </c>
      <c r="J331" s="13"/>
      <c r="K331" s="13"/>
    </row>
    <row r="332" spans="1:12" x14ac:dyDescent="0.35">
      <c r="A332" s="14">
        <v>43603</v>
      </c>
      <c r="B332" s="15">
        <v>18</v>
      </c>
      <c r="C332" s="16">
        <v>15.141500000000001</v>
      </c>
      <c r="D332" s="12">
        <f>VLOOKUP(A332,'Gas Price'!$B$2:$C$215,2,FALSE)</f>
        <v>2.4500000000000002</v>
      </c>
      <c r="E332" s="6">
        <f t="shared" si="10"/>
        <v>6.1802040816326524</v>
      </c>
      <c r="G332" s="14">
        <v>43603</v>
      </c>
      <c r="H332" s="15">
        <v>18</v>
      </c>
      <c r="I332" s="6">
        <f t="shared" si="11"/>
        <v>6.1802040816326524</v>
      </c>
      <c r="J332" s="13"/>
      <c r="K332" s="13"/>
    </row>
    <row r="333" spans="1:12" x14ac:dyDescent="0.35">
      <c r="A333" s="14">
        <v>43603</v>
      </c>
      <c r="B333" s="15">
        <v>19</v>
      </c>
      <c r="C333" s="16">
        <v>18.748799999999999</v>
      </c>
      <c r="D333" s="12">
        <f>VLOOKUP(A333,'Gas Price'!$B$2:$C$215,2,FALSE)</f>
        <v>2.4500000000000002</v>
      </c>
      <c r="E333" s="6">
        <f t="shared" si="10"/>
        <v>7.6525714285714281</v>
      </c>
      <c r="G333" s="14">
        <v>43603</v>
      </c>
      <c r="H333" s="15">
        <v>19</v>
      </c>
      <c r="I333" s="6">
        <f t="shared" si="11"/>
        <v>7.6525714285714281</v>
      </c>
      <c r="J333" s="13"/>
      <c r="K333" s="13"/>
    </row>
    <row r="334" spans="1:12" x14ac:dyDescent="0.35">
      <c r="A334" s="14">
        <v>43603</v>
      </c>
      <c r="B334" s="15">
        <v>20</v>
      </c>
      <c r="C334" s="16">
        <v>36.200200000000002</v>
      </c>
      <c r="D334" s="12">
        <f>VLOOKUP(A334,'Gas Price'!$B$2:$C$215,2,FALSE)</f>
        <v>2.4500000000000002</v>
      </c>
      <c r="E334" s="6">
        <f t="shared" si="10"/>
        <v>14.775591836734694</v>
      </c>
      <c r="G334" s="14">
        <v>43603</v>
      </c>
      <c r="H334" s="15">
        <v>20</v>
      </c>
      <c r="I334" s="6">
        <f t="shared" si="11"/>
        <v>14.775591836734694</v>
      </c>
      <c r="J334" s="13"/>
      <c r="K334" s="13"/>
    </row>
    <row r="335" spans="1:12" x14ac:dyDescent="0.35">
      <c r="A335" s="14">
        <v>43603</v>
      </c>
      <c r="B335" s="15">
        <v>21</v>
      </c>
      <c r="C335" s="16">
        <v>50.652299999999997</v>
      </c>
      <c r="D335" s="12">
        <f>VLOOKUP(A335,'Gas Price'!$B$2:$C$215,2,FALSE)</f>
        <v>2.4500000000000002</v>
      </c>
      <c r="E335" s="6">
        <f t="shared" si="10"/>
        <v>20.674408163265305</v>
      </c>
      <c r="G335" s="14">
        <v>43603</v>
      </c>
      <c r="H335" s="15">
        <v>21</v>
      </c>
      <c r="I335" s="6">
        <f t="shared" si="11"/>
        <v>20.674408163265305</v>
      </c>
      <c r="J335" s="13"/>
      <c r="K335" s="13"/>
    </row>
    <row r="336" spans="1:12" x14ac:dyDescent="0.35">
      <c r="A336" s="14">
        <v>43604</v>
      </c>
      <c r="B336" s="15">
        <v>13</v>
      </c>
      <c r="C336" s="16">
        <v>-5.5784000000000002</v>
      </c>
      <c r="D336" s="12">
        <f>VLOOKUP(A336,'Gas Price'!$B$2:$C$215,2,FALSE)</f>
        <v>2.4500000000000002</v>
      </c>
      <c r="E336" s="6">
        <f t="shared" si="10"/>
        <v>-2.2768979591836733</v>
      </c>
      <c r="G336" s="14">
        <v>43604</v>
      </c>
      <c r="H336" s="15">
        <v>13</v>
      </c>
      <c r="I336" s="6">
        <f t="shared" si="11"/>
        <v>-2.2768979591836733</v>
      </c>
      <c r="J336" s="13">
        <f>MAX(AVERAGE(I336:I339),AVERAGE(I337:I340),AVERAGE(I338:I341),AVERAGE(I339:I342),AVERAGE(I340:I343),AVERAGE(I341:I344))</f>
        <v>9.4599591836734689</v>
      </c>
      <c r="K336" s="13">
        <f>MAX(AVERAGE(I336:I338),AVERAGE(I337:I339),AVERAGE(I338:I340),AVERAGE(I339:I341),AVERAGE(I340:I342),AVERAGE(I341:I343),AVERAGE(I342:I344))</f>
        <v>12.61186394557823</v>
      </c>
      <c r="L336" s="13">
        <f>MAX(AVERAGE(I336:I337),AVERAGE(I337:I338),AVERAGE(I338:I339),AVERAGE(I339:I340),AVERAGE(I340:I341),AVERAGE(I341:I342),AVERAGE(I342:I343),AVERAGE(I343:I344))</f>
        <v>16.378224489795919</v>
      </c>
    </row>
    <row r="337" spans="1:12" x14ac:dyDescent="0.35">
      <c r="A337" s="14">
        <v>43604</v>
      </c>
      <c r="B337" s="15">
        <v>14</v>
      </c>
      <c r="C337" s="16">
        <v>-8.4122000000000003</v>
      </c>
      <c r="D337" s="12">
        <f>VLOOKUP(A337,'Gas Price'!$B$2:$C$215,2,FALSE)</f>
        <v>2.4500000000000002</v>
      </c>
      <c r="E337" s="6">
        <f t="shared" si="10"/>
        <v>-3.4335510204081632</v>
      </c>
      <c r="G337" s="14">
        <v>43604</v>
      </c>
      <c r="H337" s="15">
        <v>14</v>
      </c>
      <c r="I337" s="6">
        <f t="shared" si="11"/>
        <v>-3.4335510204081632</v>
      </c>
      <c r="J337" s="13"/>
      <c r="K337" s="13"/>
    </row>
    <row r="338" spans="1:12" x14ac:dyDescent="0.35">
      <c r="A338" s="14">
        <v>43604</v>
      </c>
      <c r="B338" s="15">
        <v>15</v>
      </c>
      <c r="C338" s="16">
        <v>-9.9011999999999993</v>
      </c>
      <c r="D338" s="12">
        <f>VLOOKUP(A338,'Gas Price'!$B$2:$C$215,2,FALSE)</f>
        <v>2.4500000000000002</v>
      </c>
      <c r="E338" s="6">
        <f t="shared" si="10"/>
        <v>-4.0413061224489795</v>
      </c>
      <c r="G338" s="14">
        <v>43604</v>
      </c>
      <c r="H338" s="15">
        <v>15</v>
      </c>
      <c r="I338" s="6">
        <f t="shared" si="11"/>
        <v>-4.0413061224489795</v>
      </c>
      <c r="J338" s="13"/>
      <c r="K338" s="13"/>
    </row>
    <row r="339" spans="1:12" x14ac:dyDescent="0.35">
      <c r="A339" s="14">
        <v>43604</v>
      </c>
      <c r="B339" s="15">
        <v>16</v>
      </c>
      <c r="C339" s="16">
        <v>-2.7978999999999998</v>
      </c>
      <c r="D339" s="12">
        <f>VLOOKUP(A339,'Gas Price'!$B$2:$C$215,2,FALSE)</f>
        <v>2.4500000000000002</v>
      </c>
      <c r="E339" s="6">
        <f t="shared" si="10"/>
        <v>-1.1419999999999999</v>
      </c>
      <c r="G339" s="14">
        <v>43604</v>
      </c>
      <c r="H339" s="15">
        <v>16</v>
      </c>
      <c r="I339" s="6">
        <f t="shared" si="11"/>
        <v>-1.1419999999999999</v>
      </c>
      <c r="J339" s="13"/>
      <c r="K339" s="13"/>
    </row>
    <row r="340" spans="1:12" x14ac:dyDescent="0.35">
      <c r="A340" s="14">
        <v>43604</v>
      </c>
      <c r="B340" s="15">
        <v>17</v>
      </c>
      <c r="C340" s="16">
        <v>-0.97240000000000004</v>
      </c>
      <c r="D340" s="12">
        <f>VLOOKUP(A340,'Gas Price'!$B$2:$C$215,2,FALSE)</f>
        <v>2.4500000000000002</v>
      </c>
      <c r="E340" s="6">
        <f t="shared" si="10"/>
        <v>-0.39689795918367343</v>
      </c>
      <c r="G340" s="14">
        <v>43604</v>
      </c>
      <c r="H340" s="15">
        <v>17</v>
      </c>
      <c r="I340" s="6">
        <f t="shared" si="11"/>
        <v>-0.39689795918367343</v>
      </c>
      <c r="J340" s="13"/>
      <c r="K340" s="13"/>
    </row>
    <row r="341" spans="1:12" x14ac:dyDescent="0.35">
      <c r="A341" s="14">
        <v>43604</v>
      </c>
      <c r="B341" s="15">
        <v>18</v>
      </c>
      <c r="C341" s="16">
        <v>1.04E-2</v>
      </c>
      <c r="D341" s="12">
        <f>VLOOKUP(A341,'Gas Price'!$B$2:$C$215,2,FALSE)</f>
        <v>2.4500000000000002</v>
      </c>
      <c r="E341" s="6">
        <f t="shared" si="10"/>
        <v>4.2448979591836727E-3</v>
      </c>
      <c r="G341" s="14">
        <v>43604</v>
      </c>
      <c r="H341" s="15">
        <v>18</v>
      </c>
      <c r="I341" s="6">
        <f t="shared" si="11"/>
        <v>4.2448979591836727E-3</v>
      </c>
      <c r="J341" s="13"/>
      <c r="K341" s="13"/>
    </row>
    <row r="342" spans="1:12" x14ac:dyDescent="0.35">
      <c r="A342" s="14">
        <v>43604</v>
      </c>
      <c r="B342" s="15">
        <v>19</v>
      </c>
      <c r="C342" s="16">
        <v>12.443899999999999</v>
      </c>
      <c r="D342" s="12">
        <f>VLOOKUP(A342,'Gas Price'!$B$2:$C$215,2,FALSE)</f>
        <v>2.4500000000000002</v>
      </c>
      <c r="E342" s="6">
        <f t="shared" si="10"/>
        <v>5.0791428571428563</v>
      </c>
      <c r="G342" s="14">
        <v>43604</v>
      </c>
      <c r="H342" s="15">
        <v>19</v>
      </c>
      <c r="I342" s="6">
        <f t="shared" si="11"/>
        <v>5.0791428571428563</v>
      </c>
      <c r="J342" s="13"/>
      <c r="K342" s="13"/>
    </row>
    <row r="343" spans="1:12" x14ac:dyDescent="0.35">
      <c r="A343" s="14">
        <v>43604</v>
      </c>
      <c r="B343" s="15">
        <v>20</v>
      </c>
      <c r="C343" s="16">
        <v>29.831399999999999</v>
      </c>
      <c r="D343" s="12">
        <f>VLOOKUP(A343,'Gas Price'!$B$2:$C$215,2,FALSE)</f>
        <v>2.4500000000000002</v>
      </c>
      <c r="E343" s="6">
        <f t="shared" si="10"/>
        <v>12.176081632653061</v>
      </c>
      <c r="G343" s="14">
        <v>43604</v>
      </c>
      <c r="H343" s="15">
        <v>20</v>
      </c>
      <c r="I343" s="6">
        <f t="shared" si="11"/>
        <v>12.176081632653061</v>
      </c>
      <c r="J343" s="13"/>
      <c r="K343" s="13"/>
    </row>
    <row r="344" spans="1:12" x14ac:dyDescent="0.35">
      <c r="A344" s="14">
        <v>43604</v>
      </c>
      <c r="B344" s="15">
        <v>21</v>
      </c>
      <c r="C344" s="16">
        <v>50.421900000000001</v>
      </c>
      <c r="D344" s="12">
        <f>VLOOKUP(A344,'Gas Price'!$B$2:$C$215,2,FALSE)</f>
        <v>2.4500000000000002</v>
      </c>
      <c r="E344" s="6">
        <f t="shared" si="10"/>
        <v>20.580367346938775</v>
      </c>
      <c r="G344" s="14">
        <v>43604</v>
      </c>
      <c r="H344" s="15">
        <v>21</v>
      </c>
      <c r="I344" s="6">
        <f t="shared" si="11"/>
        <v>20.580367346938775</v>
      </c>
      <c r="J344" s="13"/>
      <c r="K344" s="13"/>
    </row>
    <row r="345" spans="1:12" x14ac:dyDescent="0.35">
      <c r="A345" s="14">
        <v>43605</v>
      </c>
      <c r="B345" s="15">
        <v>13</v>
      </c>
      <c r="C345" s="16">
        <v>-0.2152</v>
      </c>
      <c r="D345" s="12">
        <f>VLOOKUP(A345,'Gas Price'!$B$2:$C$215,2,FALSE)</f>
        <v>2.76</v>
      </c>
      <c r="E345" s="6">
        <f t="shared" si="10"/>
        <v>-7.7971014492753635E-2</v>
      </c>
      <c r="G345" s="14">
        <v>43605</v>
      </c>
      <c r="H345" s="15">
        <v>13</v>
      </c>
      <c r="I345" s="6">
        <f t="shared" si="11"/>
        <v>-7.7971014492753635E-2</v>
      </c>
      <c r="J345" s="13">
        <f>MAX(AVERAGE(I345:I348),AVERAGE(I346:I349),AVERAGE(I347:I350),AVERAGE(I348:I351),AVERAGE(I349:I352),AVERAGE(I350:I353))</f>
        <v>11.303795289855074</v>
      </c>
      <c r="K345" s="13">
        <f>MAX(AVERAGE(I345:I347),AVERAGE(I346:I348),AVERAGE(I347:I349),AVERAGE(I348:I350),AVERAGE(I349:I351),AVERAGE(I350:I352),AVERAGE(I351:I353))</f>
        <v>14.779722222222224</v>
      </c>
      <c r="L345" s="13">
        <f>MAX(AVERAGE(I345:I346),AVERAGE(I346:I347),AVERAGE(I347:I348),AVERAGE(I348:I349),AVERAGE(I349:I350),AVERAGE(I350:I351),AVERAGE(I351:I352),AVERAGE(I352:I353))</f>
        <v>18.377989130434784</v>
      </c>
    </row>
    <row r="346" spans="1:12" x14ac:dyDescent="0.35">
      <c r="A346" s="14">
        <v>43605</v>
      </c>
      <c r="B346" s="15">
        <v>14</v>
      </c>
      <c r="C346" s="16">
        <v>2.2061000000000002</v>
      </c>
      <c r="D346" s="12">
        <f>VLOOKUP(A346,'Gas Price'!$B$2:$C$215,2,FALSE)</f>
        <v>2.76</v>
      </c>
      <c r="E346" s="6">
        <f t="shared" si="10"/>
        <v>0.79931159420289866</v>
      </c>
      <c r="G346" s="14">
        <v>43605</v>
      </c>
      <c r="H346" s="15">
        <v>14</v>
      </c>
      <c r="I346" s="6">
        <f t="shared" si="11"/>
        <v>0.79931159420289866</v>
      </c>
      <c r="J346" s="13"/>
      <c r="K346" s="13"/>
    </row>
    <row r="347" spans="1:12" x14ac:dyDescent="0.35">
      <c r="A347" s="14">
        <v>43605</v>
      </c>
      <c r="B347" s="15">
        <v>15</v>
      </c>
      <c r="C347" s="16">
        <v>-1.6818</v>
      </c>
      <c r="D347" s="12">
        <f>VLOOKUP(A347,'Gas Price'!$B$2:$C$215,2,FALSE)</f>
        <v>2.76</v>
      </c>
      <c r="E347" s="6">
        <f t="shared" si="10"/>
        <v>-0.60934782608695659</v>
      </c>
      <c r="G347" s="14">
        <v>43605</v>
      </c>
      <c r="H347" s="15">
        <v>15</v>
      </c>
      <c r="I347" s="6">
        <f t="shared" si="11"/>
        <v>-0.60934782608695659</v>
      </c>
      <c r="J347" s="13"/>
      <c r="K347" s="13"/>
    </row>
    <row r="348" spans="1:12" x14ac:dyDescent="0.35">
      <c r="A348" s="14">
        <v>43605</v>
      </c>
      <c r="B348" s="15">
        <v>16</v>
      </c>
      <c r="C348" s="16">
        <v>0.27560000000000001</v>
      </c>
      <c r="D348" s="12">
        <f>VLOOKUP(A348,'Gas Price'!$B$2:$C$215,2,FALSE)</f>
        <v>2.76</v>
      </c>
      <c r="E348" s="6">
        <f t="shared" si="10"/>
        <v>9.9855072463768124E-2</v>
      </c>
      <c r="G348" s="14">
        <v>43605</v>
      </c>
      <c r="H348" s="15">
        <v>16</v>
      </c>
      <c r="I348" s="6">
        <f t="shared" si="11"/>
        <v>9.9855072463768124E-2</v>
      </c>
      <c r="J348" s="13"/>
      <c r="K348" s="13"/>
    </row>
    <row r="349" spans="1:12" x14ac:dyDescent="0.35">
      <c r="A349" s="14">
        <v>43605</v>
      </c>
      <c r="B349" s="15">
        <v>17</v>
      </c>
      <c r="C349" s="16">
        <v>3.5701000000000001</v>
      </c>
      <c r="D349" s="12">
        <f>VLOOKUP(A349,'Gas Price'!$B$2:$C$215,2,FALSE)</f>
        <v>2.76</v>
      </c>
      <c r="E349" s="6">
        <f t="shared" si="10"/>
        <v>1.2935144927536233</v>
      </c>
      <c r="G349" s="14">
        <v>43605</v>
      </c>
      <c r="H349" s="15">
        <v>17</v>
      </c>
      <c r="I349" s="6">
        <f t="shared" si="11"/>
        <v>1.2935144927536233</v>
      </c>
      <c r="J349" s="13"/>
      <c r="K349" s="13"/>
    </row>
    <row r="350" spans="1:12" x14ac:dyDescent="0.35">
      <c r="A350" s="14">
        <v>43605</v>
      </c>
      <c r="B350" s="15">
        <v>18</v>
      </c>
      <c r="C350" s="16">
        <v>2.4178000000000002</v>
      </c>
      <c r="D350" s="12">
        <f>VLOOKUP(A350,'Gas Price'!$B$2:$C$215,2,FALSE)</f>
        <v>2.76</v>
      </c>
      <c r="E350" s="6">
        <f t="shared" si="10"/>
        <v>0.87601449275362331</v>
      </c>
      <c r="G350" s="14">
        <v>43605</v>
      </c>
      <c r="H350" s="15">
        <v>18</v>
      </c>
      <c r="I350" s="6">
        <f t="shared" si="11"/>
        <v>0.87601449275362331</v>
      </c>
      <c r="J350" s="13"/>
      <c r="K350" s="13"/>
    </row>
    <row r="351" spans="1:12" x14ac:dyDescent="0.35">
      <c r="A351" s="14">
        <v>43605</v>
      </c>
      <c r="B351" s="15">
        <v>19</v>
      </c>
      <c r="C351" s="16">
        <v>20.929600000000001</v>
      </c>
      <c r="D351" s="12">
        <f>VLOOKUP(A351,'Gas Price'!$B$2:$C$215,2,FALSE)</f>
        <v>2.76</v>
      </c>
      <c r="E351" s="6">
        <f t="shared" si="10"/>
        <v>7.5831884057971024</v>
      </c>
      <c r="G351" s="14">
        <v>43605</v>
      </c>
      <c r="H351" s="15">
        <v>19</v>
      </c>
      <c r="I351" s="6">
        <f t="shared" si="11"/>
        <v>7.5831884057971024</v>
      </c>
      <c r="J351" s="13"/>
      <c r="K351" s="13"/>
    </row>
    <row r="352" spans="1:12" x14ac:dyDescent="0.35">
      <c r="A352" s="14">
        <v>43605</v>
      </c>
      <c r="B352" s="15">
        <v>20</v>
      </c>
      <c r="C352" s="16">
        <v>44.184800000000003</v>
      </c>
      <c r="D352" s="12">
        <f>VLOOKUP(A352,'Gas Price'!$B$2:$C$215,2,FALSE)</f>
        <v>2.76</v>
      </c>
      <c r="E352" s="6">
        <f t="shared" si="10"/>
        <v>16.008985507246379</v>
      </c>
      <c r="G352" s="14">
        <v>43605</v>
      </c>
      <c r="H352" s="15">
        <v>20</v>
      </c>
      <c r="I352" s="6">
        <f t="shared" si="11"/>
        <v>16.008985507246379</v>
      </c>
      <c r="J352" s="13"/>
      <c r="K352" s="13"/>
    </row>
    <row r="353" spans="1:12" x14ac:dyDescent="0.35">
      <c r="A353" s="14">
        <v>43605</v>
      </c>
      <c r="B353" s="15">
        <v>21</v>
      </c>
      <c r="C353" s="16">
        <v>57.261699999999998</v>
      </c>
      <c r="D353" s="12">
        <f>VLOOKUP(A353,'Gas Price'!$B$2:$C$215,2,FALSE)</f>
        <v>2.76</v>
      </c>
      <c r="E353" s="6">
        <f t="shared" si="10"/>
        <v>20.746992753623189</v>
      </c>
      <c r="G353" s="14">
        <v>43605</v>
      </c>
      <c r="H353" s="15">
        <v>21</v>
      </c>
      <c r="I353" s="6">
        <f t="shared" si="11"/>
        <v>20.746992753623189</v>
      </c>
      <c r="J353" s="13"/>
      <c r="K353" s="13"/>
    </row>
    <row r="354" spans="1:12" x14ac:dyDescent="0.35">
      <c r="A354" s="14">
        <v>43606</v>
      </c>
      <c r="B354" s="15">
        <v>13</v>
      </c>
      <c r="C354" s="16">
        <v>1.7500000000000002E-2</v>
      </c>
      <c r="D354" s="12">
        <f>VLOOKUP(A354,'Gas Price'!$B$2:$C$215,2,FALSE)</f>
        <v>2.7949999999999999</v>
      </c>
      <c r="E354" s="6">
        <f t="shared" si="10"/>
        <v>6.2611806797853321E-3</v>
      </c>
      <c r="G354" s="14">
        <v>43606</v>
      </c>
      <c r="H354" s="15">
        <v>13</v>
      </c>
      <c r="I354" s="6">
        <f t="shared" si="11"/>
        <v>6.2611806797853321E-3</v>
      </c>
      <c r="J354" s="13">
        <f>MAX(AVERAGE(I354:I357),AVERAGE(I355:I358),AVERAGE(I356:I359),AVERAGE(I357:I360),AVERAGE(I358:I361),AVERAGE(I359:I362))</f>
        <v>11.572343470483005</v>
      </c>
      <c r="K354" s="13">
        <f>MAX(AVERAGE(I354:I356),AVERAGE(I355:I357),AVERAGE(I356:I358),AVERAGE(I357:I359),AVERAGE(I358:I360),AVERAGE(I359:I361),AVERAGE(I360:I362))</f>
        <v>13.695086463923673</v>
      </c>
      <c r="L354" s="13">
        <f>MAX(AVERAGE(I354:I355),AVERAGE(I355:I356),AVERAGE(I356:I357),AVERAGE(I357:I358),AVERAGE(I358:I359),AVERAGE(I359:I360),AVERAGE(I360:I361),AVERAGE(I361:I362))</f>
        <v>16.275313059033991</v>
      </c>
    </row>
    <row r="355" spans="1:12" x14ac:dyDescent="0.35">
      <c r="A355" s="14">
        <v>43606</v>
      </c>
      <c r="B355" s="15">
        <v>14</v>
      </c>
      <c r="C355" s="16">
        <v>3.2370999999999999</v>
      </c>
      <c r="D355" s="12">
        <f>VLOOKUP(A355,'Gas Price'!$B$2:$C$215,2,FALSE)</f>
        <v>2.7949999999999999</v>
      </c>
      <c r="E355" s="6">
        <f t="shared" si="10"/>
        <v>1.158175313059034</v>
      </c>
      <c r="G355" s="14">
        <v>43606</v>
      </c>
      <c r="H355" s="15">
        <v>14</v>
      </c>
      <c r="I355" s="6">
        <f t="shared" si="11"/>
        <v>1.158175313059034</v>
      </c>
      <c r="J355" s="13"/>
      <c r="K355" s="13"/>
    </row>
    <row r="356" spans="1:12" x14ac:dyDescent="0.35">
      <c r="A356" s="14">
        <v>43606</v>
      </c>
      <c r="B356" s="15">
        <v>15</v>
      </c>
      <c r="C356" s="16">
        <v>0.42659999999999998</v>
      </c>
      <c r="D356" s="12">
        <f>VLOOKUP(A356,'Gas Price'!$B$2:$C$215,2,FALSE)</f>
        <v>2.7949999999999999</v>
      </c>
      <c r="E356" s="6">
        <f t="shared" si="10"/>
        <v>0.15262969588550984</v>
      </c>
      <c r="G356" s="14">
        <v>43606</v>
      </c>
      <c r="H356" s="15">
        <v>15</v>
      </c>
      <c r="I356" s="6">
        <f t="shared" si="11"/>
        <v>0.15262969588550984</v>
      </c>
      <c r="J356" s="13"/>
      <c r="K356" s="13"/>
    </row>
    <row r="357" spans="1:12" x14ac:dyDescent="0.35">
      <c r="A357" s="14">
        <v>43606</v>
      </c>
      <c r="B357" s="15">
        <v>16</v>
      </c>
      <c r="C357" s="16">
        <v>0.2465</v>
      </c>
      <c r="D357" s="12">
        <f>VLOOKUP(A357,'Gas Price'!$B$2:$C$215,2,FALSE)</f>
        <v>2.7949999999999999</v>
      </c>
      <c r="E357" s="6">
        <f t="shared" si="10"/>
        <v>8.8193202146690519E-2</v>
      </c>
      <c r="G357" s="14">
        <v>43606</v>
      </c>
      <c r="H357" s="15">
        <v>16</v>
      </c>
      <c r="I357" s="6">
        <f t="shared" si="11"/>
        <v>8.8193202146690519E-2</v>
      </c>
      <c r="J357" s="13"/>
      <c r="K357" s="13"/>
    </row>
    <row r="358" spans="1:12" x14ac:dyDescent="0.35">
      <c r="A358" s="14">
        <v>43606</v>
      </c>
      <c r="B358" s="15">
        <v>17</v>
      </c>
      <c r="C358" s="16">
        <v>3.5323000000000002</v>
      </c>
      <c r="D358" s="12">
        <f>VLOOKUP(A358,'Gas Price'!$B$2:$C$215,2,FALSE)</f>
        <v>2.7949999999999999</v>
      </c>
      <c r="E358" s="6">
        <f t="shared" si="10"/>
        <v>1.2637924865831844</v>
      </c>
      <c r="G358" s="14">
        <v>43606</v>
      </c>
      <c r="H358" s="15">
        <v>17</v>
      </c>
      <c r="I358" s="6">
        <f t="shared" si="11"/>
        <v>1.2637924865831844</v>
      </c>
      <c r="J358" s="13"/>
      <c r="K358" s="13"/>
    </row>
    <row r="359" spans="1:12" x14ac:dyDescent="0.35">
      <c r="A359" s="14">
        <v>43606</v>
      </c>
      <c r="B359" s="15">
        <v>18</v>
      </c>
      <c r="C359" s="16">
        <v>14.545500000000001</v>
      </c>
      <c r="D359" s="12">
        <f>VLOOKUP(A359,'Gas Price'!$B$2:$C$215,2,FALSE)</f>
        <v>2.7949999999999999</v>
      </c>
      <c r="E359" s="6">
        <f t="shared" si="10"/>
        <v>5.2041144901610021</v>
      </c>
      <c r="G359" s="14">
        <v>43606</v>
      </c>
      <c r="H359" s="15">
        <v>18</v>
      </c>
      <c r="I359" s="6">
        <f t="shared" si="11"/>
        <v>5.2041144901610021</v>
      </c>
      <c r="J359" s="13"/>
      <c r="K359" s="13"/>
    </row>
    <row r="360" spans="1:12" x14ac:dyDescent="0.35">
      <c r="A360" s="14">
        <v>43606</v>
      </c>
      <c r="B360" s="15">
        <v>19</v>
      </c>
      <c r="C360" s="16">
        <v>23.854299999999999</v>
      </c>
      <c r="D360" s="12">
        <f>VLOOKUP(A360,'Gas Price'!$B$2:$C$215,2,FALSE)</f>
        <v>2.7949999999999999</v>
      </c>
      <c r="E360" s="6">
        <f t="shared" si="10"/>
        <v>8.5346332737030401</v>
      </c>
      <c r="G360" s="14">
        <v>43606</v>
      </c>
      <c r="H360" s="15">
        <v>19</v>
      </c>
      <c r="I360" s="6">
        <f t="shared" si="11"/>
        <v>8.5346332737030401</v>
      </c>
      <c r="J360" s="13"/>
      <c r="K360" s="13"/>
    </row>
    <row r="361" spans="1:12" x14ac:dyDescent="0.35">
      <c r="A361" s="14">
        <v>43606</v>
      </c>
      <c r="B361" s="15">
        <v>20</v>
      </c>
      <c r="C361" s="16">
        <v>41.208599999999997</v>
      </c>
      <c r="D361" s="12">
        <f>VLOOKUP(A361,'Gas Price'!$B$2:$C$215,2,FALSE)</f>
        <v>2.7949999999999999</v>
      </c>
      <c r="E361" s="6">
        <f t="shared" si="10"/>
        <v>14.743685152057244</v>
      </c>
      <c r="G361" s="14">
        <v>43606</v>
      </c>
      <c r="H361" s="15">
        <v>20</v>
      </c>
      <c r="I361" s="6">
        <f t="shared" si="11"/>
        <v>14.743685152057244</v>
      </c>
      <c r="J361" s="13"/>
      <c r="K361" s="13"/>
    </row>
    <row r="362" spans="1:12" x14ac:dyDescent="0.35">
      <c r="A362" s="14">
        <v>43606</v>
      </c>
      <c r="B362" s="15">
        <v>21</v>
      </c>
      <c r="C362" s="16">
        <v>49.770400000000002</v>
      </c>
      <c r="D362" s="12">
        <f>VLOOKUP(A362,'Gas Price'!$B$2:$C$215,2,FALSE)</f>
        <v>2.7949999999999999</v>
      </c>
      <c r="E362" s="6">
        <f t="shared" si="10"/>
        <v>17.806940966010735</v>
      </c>
      <c r="G362" s="14">
        <v>43606</v>
      </c>
      <c r="H362" s="15">
        <v>21</v>
      </c>
      <c r="I362" s="6">
        <f t="shared" si="11"/>
        <v>17.806940966010735</v>
      </c>
      <c r="J362" s="13"/>
      <c r="K362" s="13"/>
    </row>
    <row r="363" spans="1:12" x14ac:dyDescent="0.35">
      <c r="A363" s="14">
        <v>43607</v>
      </c>
      <c r="B363" s="15">
        <v>13</v>
      </c>
      <c r="C363" s="16">
        <v>4.4006999999999996</v>
      </c>
      <c r="D363" s="12">
        <f>VLOOKUP(A363,'Gas Price'!$B$2:$C$215,2,FALSE)</f>
        <v>2.7349999999999999</v>
      </c>
      <c r="E363" s="6">
        <f t="shared" si="10"/>
        <v>1.6090310786106032</v>
      </c>
      <c r="G363" s="14">
        <v>43607</v>
      </c>
      <c r="H363" s="15">
        <v>13</v>
      </c>
      <c r="I363" s="6">
        <f t="shared" si="11"/>
        <v>1.6090310786106032</v>
      </c>
      <c r="J363" s="13">
        <f>MAX(AVERAGE(I363:I366),AVERAGE(I364:I367),AVERAGE(I365:I368),AVERAGE(I366:I369),AVERAGE(I367:I370),AVERAGE(I368:I371))</f>
        <v>11.883747714808043</v>
      </c>
      <c r="K363" s="13">
        <f>MAX(AVERAGE(I363:I365),AVERAGE(I364:I366),AVERAGE(I365:I367),AVERAGE(I366:I368),AVERAGE(I367:I369),AVERAGE(I368:I370),AVERAGE(I369:I371))</f>
        <v>14.00196221815966</v>
      </c>
      <c r="L363" s="13">
        <f>MAX(AVERAGE(I363:I364),AVERAGE(I364:I365),AVERAGE(I365:I366),AVERAGE(I366:I367),AVERAGE(I367:I368),AVERAGE(I368:I369),AVERAGE(I369:I370),AVERAGE(I370:I371))</f>
        <v>16.507276051188299</v>
      </c>
    </row>
    <row r="364" spans="1:12" x14ac:dyDescent="0.35">
      <c r="A364" s="14">
        <v>43607</v>
      </c>
      <c r="B364" s="15">
        <v>14</v>
      </c>
      <c r="C364" s="16">
        <v>1.6254999999999999</v>
      </c>
      <c r="D364" s="12">
        <f>VLOOKUP(A364,'Gas Price'!$B$2:$C$215,2,FALSE)</f>
        <v>2.7349999999999999</v>
      </c>
      <c r="E364" s="6">
        <f t="shared" si="10"/>
        <v>0.59433272394881176</v>
      </c>
      <c r="G364" s="14">
        <v>43607</v>
      </c>
      <c r="H364" s="15">
        <v>14</v>
      </c>
      <c r="I364" s="6">
        <f t="shared" si="11"/>
        <v>0.59433272394881176</v>
      </c>
      <c r="J364" s="13"/>
      <c r="K364" s="13"/>
    </row>
    <row r="365" spans="1:12" x14ac:dyDescent="0.35">
      <c r="A365" s="14">
        <v>43607</v>
      </c>
      <c r="B365" s="15">
        <v>15</v>
      </c>
      <c r="C365" s="16">
        <v>1.0149999999999999</v>
      </c>
      <c r="D365" s="12">
        <f>VLOOKUP(A365,'Gas Price'!$B$2:$C$215,2,FALSE)</f>
        <v>2.7349999999999999</v>
      </c>
      <c r="E365" s="6">
        <f t="shared" si="10"/>
        <v>0.37111517367458863</v>
      </c>
      <c r="G365" s="14">
        <v>43607</v>
      </c>
      <c r="H365" s="15">
        <v>15</v>
      </c>
      <c r="I365" s="6">
        <f t="shared" si="11"/>
        <v>0.37111517367458863</v>
      </c>
      <c r="J365" s="13"/>
      <c r="K365" s="13"/>
    </row>
    <row r="366" spans="1:12" x14ac:dyDescent="0.35">
      <c r="A366" s="14">
        <v>43607</v>
      </c>
      <c r="B366" s="15">
        <v>16</v>
      </c>
      <c r="C366" s="16">
        <v>1.3371</v>
      </c>
      <c r="D366" s="12">
        <f>VLOOKUP(A366,'Gas Price'!$B$2:$C$215,2,FALSE)</f>
        <v>2.7349999999999999</v>
      </c>
      <c r="E366" s="6">
        <f t="shared" si="10"/>
        <v>0.48888482632541136</v>
      </c>
      <c r="G366" s="14">
        <v>43607</v>
      </c>
      <c r="H366" s="15">
        <v>16</v>
      </c>
      <c r="I366" s="6">
        <f t="shared" si="11"/>
        <v>0.48888482632541136</v>
      </c>
      <c r="J366" s="13"/>
      <c r="K366" s="13"/>
    </row>
    <row r="367" spans="1:12" x14ac:dyDescent="0.35">
      <c r="A367" s="14">
        <v>43607</v>
      </c>
      <c r="B367" s="15">
        <v>17</v>
      </c>
      <c r="C367" s="16">
        <v>5.2999000000000001</v>
      </c>
      <c r="D367" s="12">
        <f>VLOOKUP(A367,'Gas Price'!$B$2:$C$215,2,FALSE)</f>
        <v>2.7349999999999999</v>
      </c>
      <c r="E367" s="6">
        <f t="shared" si="10"/>
        <v>1.9378062157221208</v>
      </c>
      <c r="G367" s="14">
        <v>43607</v>
      </c>
      <c r="H367" s="15">
        <v>17</v>
      </c>
      <c r="I367" s="6">
        <f t="shared" si="11"/>
        <v>1.9378062157221208</v>
      </c>
      <c r="J367" s="13"/>
      <c r="K367" s="13"/>
    </row>
    <row r="368" spans="1:12" x14ac:dyDescent="0.35">
      <c r="A368" s="14">
        <v>43607</v>
      </c>
      <c r="B368" s="15">
        <v>18</v>
      </c>
      <c r="C368" s="16">
        <v>15.1221</v>
      </c>
      <c r="D368" s="12">
        <f>VLOOKUP(A368,'Gas Price'!$B$2:$C$215,2,FALSE)</f>
        <v>2.7349999999999999</v>
      </c>
      <c r="E368" s="6">
        <f t="shared" si="10"/>
        <v>5.5291042047531995</v>
      </c>
      <c r="G368" s="14">
        <v>43607</v>
      </c>
      <c r="H368" s="15">
        <v>18</v>
      </c>
      <c r="I368" s="6">
        <f t="shared" si="11"/>
        <v>5.5291042047531995</v>
      </c>
      <c r="J368" s="13"/>
      <c r="K368" s="13"/>
    </row>
    <row r="369" spans="1:12" x14ac:dyDescent="0.35">
      <c r="A369" s="14">
        <v>43607</v>
      </c>
      <c r="B369" s="15">
        <v>19</v>
      </c>
      <c r="C369" s="16">
        <v>24.5913</v>
      </c>
      <c r="D369" s="12">
        <f>VLOOKUP(A369,'Gas Price'!$B$2:$C$215,2,FALSE)</f>
        <v>2.7349999999999999</v>
      </c>
      <c r="E369" s="6">
        <f t="shared" si="10"/>
        <v>8.9913345521023764</v>
      </c>
      <c r="G369" s="14">
        <v>43607</v>
      </c>
      <c r="H369" s="15">
        <v>19</v>
      </c>
      <c r="I369" s="6">
        <f t="shared" si="11"/>
        <v>8.9913345521023764</v>
      </c>
      <c r="J369" s="13"/>
      <c r="K369" s="13"/>
    </row>
    <row r="370" spans="1:12" x14ac:dyDescent="0.35">
      <c r="A370" s="14">
        <v>43607</v>
      </c>
      <c r="B370" s="15">
        <v>20</v>
      </c>
      <c r="C370" s="16">
        <v>40.113799999999998</v>
      </c>
      <c r="D370" s="12">
        <f>VLOOKUP(A370,'Gas Price'!$B$2:$C$215,2,FALSE)</f>
        <v>2.7349999999999999</v>
      </c>
      <c r="E370" s="6">
        <f t="shared" si="10"/>
        <v>14.666837294332725</v>
      </c>
      <c r="G370" s="14">
        <v>43607</v>
      </c>
      <c r="H370" s="15">
        <v>20</v>
      </c>
      <c r="I370" s="6">
        <f t="shared" si="11"/>
        <v>14.666837294332725</v>
      </c>
      <c r="J370" s="13"/>
      <c r="K370" s="13"/>
    </row>
    <row r="371" spans="1:12" x14ac:dyDescent="0.35">
      <c r="A371" s="14">
        <v>43607</v>
      </c>
      <c r="B371" s="15">
        <v>21</v>
      </c>
      <c r="C371" s="16">
        <v>50.180999999999997</v>
      </c>
      <c r="D371" s="12">
        <f>VLOOKUP(A371,'Gas Price'!$B$2:$C$215,2,FALSE)</f>
        <v>2.7349999999999999</v>
      </c>
      <c r="E371" s="6">
        <f t="shared" si="10"/>
        <v>18.347714808043875</v>
      </c>
      <c r="G371" s="14">
        <v>43607</v>
      </c>
      <c r="H371" s="15">
        <v>21</v>
      </c>
      <c r="I371" s="6">
        <f t="shared" si="11"/>
        <v>18.347714808043875</v>
      </c>
      <c r="J371" s="13"/>
      <c r="K371" s="13"/>
    </row>
    <row r="372" spans="1:12" x14ac:dyDescent="0.35">
      <c r="A372" s="14">
        <v>43608</v>
      </c>
      <c r="B372" s="15">
        <v>13</v>
      </c>
      <c r="C372" s="16">
        <v>8.6986000000000008</v>
      </c>
      <c r="D372" s="12">
        <f>VLOOKUP(A372,'Gas Price'!$B$2:$C$215,2,FALSE)</f>
        <v>2.75</v>
      </c>
      <c r="E372" s="6">
        <f t="shared" si="10"/>
        <v>3.163127272727273</v>
      </c>
      <c r="G372" s="14">
        <v>43608</v>
      </c>
      <c r="H372" s="15">
        <v>13</v>
      </c>
      <c r="I372" s="6">
        <f t="shared" si="11"/>
        <v>3.163127272727273</v>
      </c>
      <c r="J372" s="13">
        <f>MAX(AVERAGE(I372:I375),AVERAGE(I373:I376),AVERAGE(I374:I377),AVERAGE(I375:I378),AVERAGE(I376:I379),AVERAGE(I377:I380))</f>
        <v>15.965199999999999</v>
      </c>
      <c r="K372" s="13">
        <f>MAX(AVERAGE(I372:I374),AVERAGE(I373:I375),AVERAGE(I374:I376),AVERAGE(I375:I377),AVERAGE(I376:I378),AVERAGE(I377:I379),AVERAGE(I378:I380))</f>
        <v>18.321551515151516</v>
      </c>
      <c r="L372" s="13">
        <f>MAX(AVERAGE(I372:I373),AVERAGE(I373:I374),AVERAGE(I374:I375),AVERAGE(I375:I376),AVERAGE(I376:I377),AVERAGE(I377:I378),AVERAGE(I378:I379),AVERAGE(I379:I380))</f>
        <v>20.375054545454546</v>
      </c>
    </row>
    <row r="373" spans="1:12" x14ac:dyDescent="0.35">
      <c r="A373" s="14">
        <v>43608</v>
      </c>
      <c r="B373" s="15">
        <v>14</v>
      </c>
      <c r="C373" s="16">
        <v>8.8958999999999993</v>
      </c>
      <c r="D373" s="12">
        <f>VLOOKUP(A373,'Gas Price'!$B$2:$C$215,2,FALSE)</f>
        <v>2.75</v>
      </c>
      <c r="E373" s="6">
        <f t="shared" si="10"/>
        <v>3.2348727272727271</v>
      </c>
      <c r="G373" s="14">
        <v>43608</v>
      </c>
      <c r="H373" s="15">
        <v>14</v>
      </c>
      <c r="I373" s="6">
        <f t="shared" si="11"/>
        <v>3.2348727272727271</v>
      </c>
      <c r="J373" s="13"/>
      <c r="K373" s="13"/>
    </row>
    <row r="374" spans="1:12" x14ac:dyDescent="0.35">
      <c r="A374" s="14">
        <v>43608</v>
      </c>
      <c r="B374" s="15">
        <v>15</v>
      </c>
      <c r="C374" s="16">
        <v>9.5484000000000009</v>
      </c>
      <c r="D374" s="12">
        <f>VLOOKUP(A374,'Gas Price'!$B$2:$C$215,2,FALSE)</f>
        <v>2.75</v>
      </c>
      <c r="E374" s="6">
        <f t="shared" si="10"/>
        <v>3.4721454545454549</v>
      </c>
      <c r="G374" s="14">
        <v>43608</v>
      </c>
      <c r="H374" s="15">
        <v>15</v>
      </c>
      <c r="I374" s="6">
        <f t="shared" si="11"/>
        <v>3.4721454545454549</v>
      </c>
      <c r="J374" s="13"/>
      <c r="K374" s="13"/>
    </row>
    <row r="375" spans="1:12" x14ac:dyDescent="0.35">
      <c r="A375" s="14">
        <v>43608</v>
      </c>
      <c r="B375" s="15">
        <v>16</v>
      </c>
      <c r="C375" s="16">
        <v>12.163600000000001</v>
      </c>
      <c r="D375" s="12">
        <f>VLOOKUP(A375,'Gas Price'!$B$2:$C$215,2,FALSE)</f>
        <v>2.75</v>
      </c>
      <c r="E375" s="6">
        <f t="shared" si="10"/>
        <v>4.4231272727272728</v>
      </c>
      <c r="G375" s="14">
        <v>43608</v>
      </c>
      <c r="H375" s="15">
        <v>16</v>
      </c>
      <c r="I375" s="6">
        <f t="shared" si="11"/>
        <v>4.4231272727272728</v>
      </c>
      <c r="J375" s="13"/>
      <c r="K375" s="13"/>
    </row>
    <row r="376" spans="1:12" x14ac:dyDescent="0.35">
      <c r="A376" s="14">
        <v>43608</v>
      </c>
      <c r="B376" s="15">
        <v>17</v>
      </c>
      <c r="C376" s="16">
        <v>17.237500000000001</v>
      </c>
      <c r="D376" s="12">
        <f>VLOOKUP(A376,'Gas Price'!$B$2:$C$215,2,FALSE)</f>
        <v>2.75</v>
      </c>
      <c r="E376" s="6">
        <f t="shared" si="10"/>
        <v>6.2681818181818185</v>
      </c>
      <c r="G376" s="14">
        <v>43608</v>
      </c>
      <c r="H376" s="15">
        <v>17</v>
      </c>
      <c r="I376" s="6">
        <f t="shared" si="11"/>
        <v>6.2681818181818185</v>
      </c>
      <c r="J376" s="13"/>
      <c r="K376" s="13"/>
    </row>
    <row r="377" spans="1:12" x14ac:dyDescent="0.35">
      <c r="A377" s="14">
        <v>43608</v>
      </c>
      <c r="B377" s="15">
        <v>18</v>
      </c>
      <c r="C377" s="16">
        <v>24.464400000000001</v>
      </c>
      <c r="D377" s="12">
        <f>VLOOKUP(A377,'Gas Price'!$B$2:$C$215,2,FALSE)</f>
        <v>2.75</v>
      </c>
      <c r="E377" s="6">
        <f t="shared" si="10"/>
        <v>8.8961454545454544</v>
      </c>
      <c r="G377" s="14">
        <v>43608</v>
      </c>
      <c r="H377" s="15">
        <v>18</v>
      </c>
      <c r="I377" s="6">
        <f t="shared" si="11"/>
        <v>8.8961454545454544</v>
      </c>
      <c r="J377" s="13"/>
      <c r="K377" s="13"/>
    </row>
    <row r="378" spans="1:12" x14ac:dyDescent="0.35">
      <c r="A378" s="14">
        <v>43608</v>
      </c>
      <c r="B378" s="15">
        <v>19</v>
      </c>
      <c r="C378" s="16">
        <v>39.090000000000003</v>
      </c>
      <c r="D378" s="12">
        <f>VLOOKUP(A378,'Gas Price'!$B$2:$C$215,2,FALSE)</f>
        <v>2.75</v>
      </c>
      <c r="E378" s="6">
        <f t="shared" si="10"/>
        <v>14.214545454545457</v>
      </c>
      <c r="G378" s="14">
        <v>43608</v>
      </c>
      <c r="H378" s="15">
        <v>19</v>
      </c>
      <c r="I378" s="6">
        <f t="shared" si="11"/>
        <v>14.214545454545457</v>
      </c>
      <c r="J378" s="13"/>
      <c r="K378" s="13"/>
    </row>
    <row r="379" spans="1:12" x14ac:dyDescent="0.35">
      <c r="A379" s="14">
        <v>43608</v>
      </c>
      <c r="B379" s="15">
        <v>20</v>
      </c>
      <c r="C379" s="16">
        <v>55.487099999999998</v>
      </c>
      <c r="D379" s="12">
        <f>VLOOKUP(A379,'Gas Price'!$B$2:$C$215,2,FALSE)</f>
        <v>2.75</v>
      </c>
      <c r="E379" s="6">
        <f t="shared" si="10"/>
        <v>20.177127272727272</v>
      </c>
      <c r="G379" s="14">
        <v>43608</v>
      </c>
      <c r="H379" s="15">
        <v>20</v>
      </c>
      <c r="I379" s="6">
        <f t="shared" si="11"/>
        <v>20.177127272727272</v>
      </c>
      <c r="J379" s="13"/>
      <c r="K379" s="13"/>
    </row>
    <row r="380" spans="1:12" x14ac:dyDescent="0.35">
      <c r="A380" s="14">
        <v>43608</v>
      </c>
      <c r="B380" s="15">
        <v>21</v>
      </c>
      <c r="C380" s="16">
        <v>56.575699999999998</v>
      </c>
      <c r="D380" s="12">
        <f>VLOOKUP(A380,'Gas Price'!$B$2:$C$215,2,FALSE)</f>
        <v>2.75</v>
      </c>
      <c r="E380" s="6">
        <f t="shared" si="10"/>
        <v>20.572981818181816</v>
      </c>
      <c r="G380" s="14">
        <v>43608</v>
      </c>
      <c r="H380" s="15">
        <v>21</v>
      </c>
      <c r="I380" s="6">
        <f t="shared" si="11"/>
        <v>20.572981818181816</v>
      </c>
      <c r="J380" s="13"/>
      <c r="K380" s="13"/>
    </row>
    <row r="381" spans="1:12" x14ac:dyDescent="0.35">
      <c r="A381" s="14">
        <v>43609</v>
      </c>
      <c r="B381" s="15">
        <v>13</v>
      </c>
      <c r="C381" s="16">
        <v>4.8716999999999997</v>
      </c>
      <c r="D381" s="12">
        <f>VLOOKUP(A381,'Gas Price'!$B$2:$C$215,2,FALSE)</f>
        <v>2.5099999999999998</v>
      </c>
      <c r="E381" s="6">
        <f t="shared" si="10"/>
        <v>1.9409163346613547</v>
      </c>
      <c r="G381" s="14">
        <v>43609</v>
      </c>
      <c r="H381" s="15">
        <v>13</v>
      </c>
      <c r="I381" s="6">
        <f t="shared" si="11"/>
        <v>1.9409163346613547</v>
      </c>
      <c r="J381" s="13">
        <f>MAX(AVERAGE(I381:I384),AVERAGE(I382:I385),AVERAGE(I383:I386),AVERAGE(I384:I387),AVERAGE(I385:I388),AVERAGE(I386:I389))</f>
        <v>14.349133466135461</v>
      </c>
      <c r="K381" s="13">
        <f>MAX(AVERAGE(I381:I383),AVERAGE(I382:I384),AVERAGE(I383:I385),AVERAGE(I384:I386),AVERAGE(I385:I387),AVERAGE(I386:I388),AVERAGE(I387:I389))</f>
        <v>16.351208499335993</v>
      </c>
      <c r="L381" s="13">
        <f>MAX(AVERAGE(I381:I382),AVERAGE(I382:I383),AVERAGE(I383:I384),AVERAGE(I384:I385),AVERAGE(I385:I386),AVERAGE(I386:I387),AVERAGE(I387:I388),AVERAGE(I388:I389))</f>
        <v>19.231852589641434</v>
      </c>
    </row>
    <row r="382" spans="1:12" x14ac:dyDescent="0.35">
      <c r="A382" s="14">
        <v>43609</v>
      </c>
      <c r="B382" s="15">
        <v>14</v>
      </c>
      <c r="C382" s="16">
        <v>6.3507999999999996</v>
      </c>
      <c r="D382" s="12">
        <f>VLOOKUP(A382,'Gas Price'!$B$2:$C$215,2,FALSE)</f>
        <v>2.5099999999999998</v>
      </c>
      <c r="E382" s="6">
        <f t="shared" si="10"/>
        <v>2.5301992031872511</v>
      </c>
      <c r="G382" s="14">
        <v>43609</v>
      </c>
      <c r="H382" s="15">
        <v>14</v>
      </c>
      <c r="I382" s="6">
        <f t="shared" si="11"/>
        <v>2.5301992031872511</v>
      </c>
      <c r="J382" s="13"/>
      <c r="K382" s="13"/>
    </row>
    <row r="383" spans="1:12" x14ac:dyDescent="0.35">
      <c r="A383" s="14">
        <v>43609</v>
      </c>
      <c r="B383" s="15">
        <v>15</v>
      </c>
      <c r="C383" s="16">
        <v>6.9503000000000004</v>
      </c>
      <c r="D383" s="12">
        <f>VLOOKUP(A383,'Gas Price'!$B$2:$C$215,2,FALSE)</f>
        <v>2.5099999999999998</v>
      </c>
      <c r="E383" s="6">
        <f t="shared" si="10"/>
        <v>2.7690438247011957</v>
      </c>
      <c r="G383" s="14">
        <v>43609</v>
      </c>
      <c r="H383" s="15">
        <v>15</v>
      </c>
      <c r="I383" s="6">
        <f t="shared" si="11"/>
        <v>2.7690438247011957</v>
      </c>
      <c r="J383" s="13"/>
      <c r="K383" s="13"/>
    </row>
    <row r="384" spans="1:12" x14ac:dyDescent="0.35">
      <c r="A384" s="14">
        <v>43609</v>
      </c>
      <c r="B384" s="15">
        <v>16</v>
      </c>
      <c r="C384" s="16">
        <v>11.309100000000001</v>
      </c>
      <c r="D384" s="12">
        <f>VLOOKUP(A384,'Gas Price'!$B$2:$C$215,2,FALSE)</f>
        <v>2.5099999999999998</v>
      </c>
      <c r="E384" s="6">
        <f t="shared" si="10"/>
        <v>4.505617529880479</v>
      </c>
      <c r="G384" s="14">
        <v>43609</v>
      </c>
      <c r="H384" s="15">
        <v>16</v>
      </c>
      <c r="I384" s="6">
        <f t="shared" si="11"/>
        <v>4.505617529880479</v>
      </c>
      <c r="J384" s="13"/>
      <c r="K384" s="13"/>
    </row>
    <row r="385" spans="1:12" x14ac:dyDescent="0.35">
      <c r="A385" s="14">
        <v>43609</v>
      </c>
      <c r="B385" s="15">
        <v>17</v>
      </c>
      <c r="C385" s="16">
        <v>18.422799999999999</v>
      </c>
      <c r="D385" s="12">
        <f>VLOOKUP(A385,'Gas Price'!$B$2:$C$215,2,FALSE)</f>
        <v>2.5099999999999998</v>
      </c>
      <c r="E385" s="6">
        <f t="shared" si="10"/>
        <v>7.339760956175299</v>
      </c>
      <c r="G385" s="14">
        <v>43609</v>
      </c>
      <c r="H385" s="15">
        <v>17</v>
      </c>
      <c r="I385" s="6">
        <f t="shared" si="11"/>
        <v>7.339760956175299</v>
      </c>
      <c r="J385" s="13"/>
      <c r="K385" s="13"/>
    </row>
    <row r="386" spans="1:12" x14ac:dyDescent="0.35">
      <c r="A386" s="14">
        <v>43609</v>
      </c>
      <c r="B386" s="15">
        <v>18</v>
      </c>
      <c r="C386" s="16">
        <v>20.9407</v>
      </c>
      <c r="D386" s="12">
        <f>VLOOKUP(A386,'Gas Price'!$B$2:$C$215,2,FALSE)</f>
        <v>2.5099999999999998</v>
      </c>
      <c r="E386" s="6">
        <f t="shared" si="10"/>
        <v>8.3429083665338659</v>
      </c>
      <c r="G386" s="14">
        <v>43609</v>
      </c>
      <c r="H386" s="15">
        <v>18</v>
      </c>
      <c r="I386" s="6">
        <f t="shared" si="11"/>
        <v>8.3429083665338659</v>
      </c>
      <c r="J386" s="13"/>
      <c r="K386" s="13"/>
    </row>
    <row r="387" spans="1:12" x14ac:dyDescent="0.35">
      <c r="A387" s="14">
        <v>43609</v>
      </c>
      <c r="B387" s="15">
        <v>19</v>
      </c>
      <c r="C387" s="16">
        <v>26.5807</v>
      </c>
      <c r="D387" s="12">
        <f>VLOOKUP(A387,'Gas Price'!$B$2:$C$215,2,FALSE)</f>
        <v>2.5099999999999998</v>
      </c>
      <c r="E387" s="6">
        <f t="shared" ref="E387:E450" si="12">C387/D387</f>
        <v>10.589920318725101</v>
      </c>
      <c r="G387" s="14">
        <v>43609</v>
      </c>
      <c r="H387" s="15">
        <v>19</v>
      </c>
      <c r="I387" s="6">
        <f t="shared" ref="I387:I450" si="13">E387</f>
        <v>10.589920318725101</v>
      </c>
      <c r="J387" s="13"/>
      <c r="K387" s="13"/>
    </row>
    <row r="388" spans="1:12" x14ac:dyDescent="0.35">
      <c r="A388" s="14">
        <v>43609</v>
      </c>
      <c r="B388" s="15">
        <v>20</v>
      </c>
      <c r="C388" s="16">
        <v>44.860100000000003</v>
      </c>
      <c r="D388" s="12">
        <f>VLOOKUP(A388,'Gas Price'!$B$2:$C$215,2,FALSE)</f>
        <v>2.5099999999999998</v>
      </c>
      <c r="E388" s="6">
        <f t="shared" si="12"/>
        <v>17.872549800796815</v>
      </c>
      <c r="G388" s="14">
        <v>43609</v>
      </c>
      <c r="H388" s="15">
        <v>20</v>
      </c>
      <c r="I388" s="6">
        <f t="shared" si="13"/>
        <v>17.872549800796815</v>
      </c>
      <c r="J388" s="13"/>
      <c r="K388" s="13"/>
    </row>
    <row r="389" spans="1:12" x14ac:dyDescent="0.35">
      <c r="A389" s="14">
        <v>43609</v>
      </c>
      <c r="B389" s="15">
        <v>21</v>
      </c>
      <c r="C389" s="16">
        <v>51.683799999999998</v>
      </c>
      <c r="D389" s="12">
        <f>VLOOKUP(A389,'Gas Price'!$B$2:$C$215,2,FALSE)</f>
        <v>2.5099999999999998</v>
      </c>
      <c r="E389" s="6">
        <f t="shared" si="12"/>
        <v>20.591155378486057</v>
      </c>
      <c r="G389" s="14">
        <v>43609</v>
      </c>
      <c r="H389" s="15">
        <v>21</v>
      </c>
      <c r="I389" s="6">
        <f t="shared" si="13"/>
        <v>20.591155378486057</v>
      </c>
      <c r="J389" s="13"/>
      <c r="K389" s="13"/>
    </row>
    <row r="390" spans="1:12" x14ac:dyDescent="0.35">
      <c r="A390" s="14">
        <v>43610</v>
      </c>
      <c r="B390" s="15">
        <v>13</v>
      </c>
      <c r="C390" s="16">
        <v>-8.9800000000000005E-2</v>
      </c>
      <c r="D390" s="12">
        <f>VLOOKUP(A390,'Gas Price'!$B$2:$C$215,2,FALSE)</f>
        <v>2.5099999999999998</v>
      </c>
      <c r="E390" s="6">
        <f t="shared" si="12"/>
        <v>-3.5776892430278887E-2</v>
      </c>
      <c r="G390" s="14">
        <v>43610</v>
      </c>
      <c r="H390" s="15">
        <v>13</v>
      </c>
      <c r="I390" s="6">
        <f t="shared" si="13"/>
        <v>-3.5776892430278887E-2</v>
      </c>
      <c r="J390" s="13">
        <f>MAX(AVERAGE(I390:I393),AVERAGE(I391:I394),AVERAGE(I392:I395),AVERAGE(I393:I396),AVERAGE(I394:I397),AVERAGE(I395:I398))</f>
        <v>8.6731274900398407</v>
      </c>
      <c r="K390" s="13">
        <f>MAX(AVERAGE(I390:I392),AVERAGE(I391:I393),AVERAGE(I392:I394),AVERAGE(I393:I395),AVERAGE(I394:I396),AVERAGE(I395:I397),AVERAGE(I396:I398))</f>
        <v>11.422682602921647</v>
      </c>
      <c r="L390" s="13">
        <f>MAX(AVERAGE(I390:I391),AVERAGE(I391:I392),AVERAGE(I392:I393),AVERAGE(I393:I394),AVERAGE(I394:I395),AVERAGE(I395:I396),AVERAGE(I396:I397),AVERAGE(I397:I398))</f>
        <v>13.927788844621514</v>
      </c>
    </row>
    <row r="391" spans="1:12" x14ac:dyDescent="0.35">
      <c r="A391" s="14">
        <v>43610</v>
      </c>
      <c r="B391" s="15">
        <v>14</v>
      </c>
      <c r="C391" s="16">
        <v>4.7E-2</v>
      </c>
      <c r="D391" s="12">
        <f>VLOOKUP(A391,'Gas Price'!$B$2:$C$215,2,FALSE)</f>
        <v>2.5099999999999998</v>
      </c>
      <c r="E391" s="6">
        <f t="shared" si="12"/>
        <v>1.8725099601593628E-2</v>
      </c>
      <c r="G391" s="14">
        <v>43610</v>
      </c>
      <c r="H391" s="15">
        <v>14</v>
      </c>
      <c r="I391" s="6">
        <f t="shared" si="13"/>
        <v>1.8725099601593628E-2</v>
      </c>
      <c r="J391" s="13"/>
      <c r="K391" s="13"/>
    </row>
    <row r="392" spans="1:12" x14ac:dyDescent="0.35">
      <c r="A392" s="14">
        <v>43610</v>
      </c>
      <c r="B392" s="15">
        <v>15</v>
      </c>
      <c r="C392" s="16">
        <v>-5.0599999999999999E-2</v>
      </c>
      <c r="D392" s="12">
        <f>VLOOKUP(A392,'Gas Price'!$B$2:$C$215,2,FALSE)</f>
        <v>2.5099999999999998</v>
      </c>
      <c r="E392" s="6">
        <f t="shared" si="12"/>
        <v>-2.0159362549800799E-2</v>
      </c>
      <c r="G392" s="14">
        <v>43610</v>
      </c>
      <c r="H392" s="15">
        <v>15</v>
      </c>
      <c r="I392" s="6">
        <f t="shared" si="13"/>
        <v>-2.0159362549800799E-2</v>
      </c>
      <c r="J392" s="13"/>
      <c r="K392" s="13"/>
    </row>
    <row r="393" spans="1:12" x14ac:dyDescent="0.35">
      <c r="A393" s="14">
        <v>43610</v>
      </c>
      <c r="B393" s="15">
        <v>16</v>
      </c>
      <c r="C393" s="16">
        <v>-9.4999999999999998E-3</v>
      </c>
      <c r="D393" s="12">
        <f>VLOOKUP(A393,'Gas Price'!$B$2:$C$215,2,FALSE)</f>
        <v>2.5099999999999998</v>
      </c>
      <c r="E393" s="6">
        <f t="shared" si="12"/>
        <v>-3.7848605577689245E-3</v>
      </c>
      <c r="G393" s="14">
        <v>43610</v>
      </c>
      <c r="H393" s="15">
        <v>16</v>
      </c>
      <c r="I393" s="6">
        <f t="shared" si="13"/>
        <v>-3.7848605577689245E-3</v>
      </c>
      <c r="J393" s="13"/>
      <c r="K393" s="13"/>
    </row>
    <row r="394" spans="1:12" x14ac:dyDescent="0.35">
      <c r="A394" s="14">
        <v>43610</v>
      </c>
      <c r="B394" s="15">
        <v>17</v>
      </c>
      <c r="C394" s="16">
        <v>0.1019</v>
      </c>
      <c r="D394" s="12">
        <f>VLOOKUP(A394,'Gas Price'!$B$2:$C$215,2,FALSE)</f>
        <v>2.5099999999999998</v>
      </c>
      <c r="E394" s="6">
        <f t="shared" si="12"/>
        <v>4.0597609561752991E-2</v>
      </c>
      <c r="G394" s="14">
        <v>43610</v>
      </c>
      <c r="H394" s="15">
        <v>17</v>
      </c>
      <c r="I394" s="6">
        <f t="shared" si="13"/>
        <v>4.0597609561752991E-2</v>
      </c>
      <c r="J394" s="13"/>
      <c r="K394" s="13"/>
    </row>
    <row r="395" spans="1:12" x14ac:dyDescent="0.35">
      <c r="A395" s="14">
        <v>43610</v>
      </c>
      <c r="B395" s="15">
        <v>18</v>
      </c>
      <c r="C395" s="16">
        <v>1.0653999999999999</v>
      </c>
      <c r="D395" s="12">
        <f>VLOOKUP(A395,'Gas Price'!$B$2:$C$215,2,FALSE)</f>
        <v>2.5099999999999998</v>
      </c>
      <c r="E395" s="6">
        <f t="shared" si="12"/>
        <v>0.42446215139442228</v>
      </c>
      <c r="G395" s="14">
        <v>43610</v>
      </c>
      <c r="H395" s="15">
        <v>18</v>
      </c>
      <c r="I395" s="6">
        <f t="shared" si="13"/>
        <v>0.42446215139442228</v>
      </c>
      <c r="J395" s="13"/>
      <c r="K395" s="13"/>
    </row>
    <row r="396" spans="1:12" x14ac:dyDescent="0.35">
      <c r="A396" s="14">
        <v>43610</v>
      </c>
      <c r="B396" s="15">
        <v>19</v>
      </c>
      <c r="C396" s="16">
        <v>16.095300000000002</v>
      </c>
      <c r="D396" s="12">
        <f>VLOOKUP(A396,'Gas Price'!$B$2:$C$215,2,FALSE)</f>
        <v>2.5099999999999998</v>
      </c>
      <c r="E396" s="6">
        <f t="shared" si="12"/>
        <v>6.4124701195219131</v>
      </c>
      <c r="G396" s="14">
        <v>43610</v>
      </c>
      <c r="H396" s="15">
        <v>19</v>
      </c>
      <c r="I396" s="6">
        <f t="shared" si="13"/>
        <v>6.4124701195219131</v>
      </c>
      <c r="J396" s="13"/>
      <c r="K396" s="13"/>
    </row>
    <row r="397" spans="1:12" x14ac:dyDescent="0.35">
      <c r="A397" s="14">
        <v>43610</v>
      </c>
      <c r="B397" s="15">
        <v>20</v>
      </c>
      <c r="C397" s="16">
        <v>29.622399999999999</v>
      </c>
      <c r="D397" s="12">
        <f>VLOOKUP(A397,'Gas Price'!$B$2:$C$215,2,FALSE)</f>
        <v>2.5099999999999998</v>
      </c>
      <c r="E397" s="6">
        <f t="shared" si="12"/>
        <v>11.801752988047809</v>
      </c>
      <c r="G397" s="14">
        <v>43610</v>
      </c>
      <c r="H397" s="15">
        <v>20</v>
      </c>
      <c r="I397" s="6">
        <f t="shared" si="13"/>
        <v>11.801752988047809</v>
      </c>
      <c r="J397" s="13"/>
      <c r="K397" s="13"/>
    </row>
    <row r="398" spans="1:12" x14ac:dyDescent="0.35">
      <c r="A398" s="14">
        <v>43610</v>
      </c>
      <c r="B398" s="15">
        <v>21</v>
      </c>
      <c r="C398" s="16">
        <v>40.295099999999998</v>
      </c>
      <c r="D398" s="12">
        <f>VLOOKUP(A398,'Gas Price'!$B$2:$C$215,2,FALSE)</f>
        <v>2.5099999999999998</v>
      </c>
      <c r="E398" s="6">
        <f t="shared" si="12"/>
        <v>16.053824701195218</v>
      </c>
      <c r="G398" s="14">
        <v>43610</v>
      </c>
      <c r="H398" s="15">
        <v>21</v>
      </c>
      <c r="I398" s="6">
        <f t="shared" si="13"/>
        <v>16.053824701195218</v>
      </c>
      <c r="J398" s="13"/>
      <c r="K398" s="13"/>
    </row>
    <row r="399" spans="1:12" x14ac:dyDescent="0.35">
      <c r="A399" s="14">
        <v>43611</v>
      </c>
      <c r="B399" s="15">
        <v>13</v>
      </c>
      <c r="C399" s="16">
        <v>0.1138</v>
      </c>
      <c r="D399" s="12">
        <f>VLOOKUP(A399,'Gas Price'!$B$2:$C$215,2,FALSE)</f>
        <v>2.5099999999999998</v>
      </c>
      <c r="E399" s="6">
        <f t="shared" si="12"/>
        <v>4.5338645418326697E-2</v>
      </c>
      <c r="G399" s="14">
        <v>43611</v>
      </c>
      <c r="H399" s="15">
        <v>13</v>
      </c>
      <c r="I399" s="6">
        <f t="shared" si="13"/>
        <v>4.5338645418326697E-2</v>
      </c>
      <c r="J399" s="13">
        <f>MAX(AVERAGE(I399:I402),AVERAGE(I400:I403),AVERAGE(I401:I404),AVERAGE(I402:I405),AVERAGE(I403:I406),AVERAGE(I404:I407))</f>
        <v>9.0238446215139447</v>
      </c>
      <c r="K399" s="13">
        <f>MAX(AVERAGE(I399:I401),AVERAGE(I400:I402),AVERAGE(I401:I403),AVERAGE(I402:I404),AVERAGE(I403:I405),AVERAGE(I404:I406),AVERAGE(I405:I407))</f>
        <v>10.962031872509961</v>
      </c>
      <c r="L399" s="13">
        <f>MAX(AVERAGE(I399:I400),AVERAGE(I400:I401),AVERAGE(I401:I402),AVERAGE(I402:I403),AVERAGE(I403:I404),AVERAGE(I404:I405),AVERAGE(I405:I406),AVERAGE(I406:I407))</f>
        <v>12.782231075697212</v>
      </c>
    </row>
    <row r="400" spans="1:12" x14ac:dyDescent="0.35">
      <c r="A400" s="14">
        <v>43611</v>
      </c>
      <c r="B400" s="15">
        <v>14</v>
      </c>
      <c r="C400" s="16">
        <v>9.8400000000000001E-2</v>
      </c>
      <c r="D400" s="12">
        <f>VLOOKUP(A400,'Gas Price'!$B$2:$C$215,2,FALSE)</f>
        <v>2.5099999999999998</v>
      </c>
      <c r="E400" s="6">
        <f t="shared" si="12"/>
        <v>3.9203187250996023E-2</v>
      </c>
      <c r="G400" s="14">
        <v>43611</v>
      </c>
      <c r="H400" s="15">
        <v>14</v>
      </c>
      <c r="I400" s="6">
        <f t="shared" si="13"/>
        <v>3.9203187250996023E-2</v>
      </c>
      <c r="J400" s="13"/>
      <c r="K400" s="13"/>
    </row>
    <row r="401" spans="1:12" x14ac:dyDescent="0.35">
      <c r="A401" s="14">
        <v>43611</v>
      </c>
      <c r="B401" s="15">
        <v>15</v>
      </c>
      <c r="C401" s="16">
        <v>9.9299999999999999E-2</v>
      </c>
      <c r="D401" s="12">
        <f>VLOOKUP(A401,'Gas Price'!$B$2:$C$215,2,FALSE)</f>
        <v>2.5099999999999998</v>
      </c>
      <c r="E401" s="6">
        <f t="shared" si="12"/>
        <v>3.9561752988047809E-2</v>
      </c>
      <c r="G401" s="14">
        <v>43611</v>
      </c>
      <c r="H401" s="15">
        <v>15</v>
      </c>
      <c r="I401" s="6">
        <f t="shared" si="13"/>
        <v>3.9561752988047809E-2</v>
      </c>
      <c r="J401" s="13"/>
      <c r="K401" s="13"/>
    </row>
    <row r="402" spans="1:12" x14ac:dyDescent="0.35">
      <c r="A402" s="14">
        <v>43611</v>
      </c>
      <c r="B402" s="15">
        <v>16</v>
      </c>
      <c r="C402" s="16">
        <v>8.8400000000000006E-2</v>
      </c>
      <c r="D402" s="12">
        <f>VLOOKUP(A402,'Gas Price'!$B$2:$C$215,2,FALSE)</f>
        <v>2.5099999999999998</v>
      </c>
      <c r="E402" s="6">
        <f t="shared" si="12"/>
        <v>3.5219123505976099E-2</v>
      </c>
      <c r="G402" s="14">
        <v>43611</v>
      </c>
      <c r="H402" s="15">
        <v>16</v>
      </c>
      <c r="I402" s="6">
        <f t="shared" si="13"/>
        <v>3.5219123505976099E-2</v>
      </c>
      <c r="J402" s="13"/>
      <c r="K402" s="13"/>
    </row>
    <row r="403" spans="1:12" x14ac:dyDescent="0.35">
      <c r="A403" s="14">
        <v>43611</v>
      </c>
      <c r="B403" s="15">
        <v>17</v>
      </c>
      <c r="C403" s="16">
        <v>0.38219999999999998</v>
      </c>
      <c r="D403" s="12">
        <f>VLOOKUP(A403,'Gas Price'!$B$2:$C$215,2,FALSE)</f>
        <v>2.5099999999999998</v>
      </c>
      <c r="E403" s="6">
        <f t="shared" si="12"/>
        <v>0.15227091633466136</v>
      </c>
      <c r="G403" s="14">
        <v>43611</v>
      </c>
      <c r="H403" s="15">
        <v>17</v>
      </c>
      <c r="I403" s="6">
        <f t="shared" si="13"/>
        <v>0.15227091633466136</v>
      </c>
      <c r="J403" s="13"/>
      <c r="K403" s="13"/>
    </row>
    <row r="404" spans="1:12" x14ac:dyDescent="0.35">
      <c r="A404" s="14">
        <v>43611</v>
      </c>
      <c r="B404" s="15">
        <v>18</v>
      </c>
      <c r="C404" s="16">
        <v>8.0553000000000008</v>
      </c>
      <c r="D404" s="12">
        <f>VLOOKUP(A404,'Gas Price'!$B$2:$C$215,2,FALSE)</f>
        <v>2.5099999999999998</v>
      </c>
      <c r="E404" s="6">
        <f t="shared" si="12"/>
        <v>3.2092828685258969</v>
      </c>
      <c r="G404" s="14">
        <v>43611</v>
      </c>
      <c r="H404" s="15">
        <v>18</v>
      </c>
      <c r="I404" s="6">
        <f t="shared" si="13"/>
        <v>3.2092828685258969</v>
      </c>
      <c r="J404" s="13"/>
      <c r="K404" s="13"/>
    </row>
    <row r="405" spans="1:12" x14ac:dyDescent="0.35">
      <c r="A405" s="14">
        <v>43611</v>
      </c>
      <c r="B405" s="15">
        <v>19</v>
      </c>
      <c r="C405" s="16">
        <v>18.377300000000002</v>
      </c>
      <c r="D405" s="12">
        <f>VLOOKUP(A405,'Gas Price'!$B$2:$C$215,2,FALSE)</f>
        <v>2.5099999999999998</v>
      </c>
      <c r="E405" s="6">
        <f t="shared" si="12"/>
        <v>7.3216334661354594</v>
      </c>
      <c r="G405" s="14">
        <v>43611</v>
      </c>
      <c r="H405" s="15">
        <v>19</v>
      </c>
      <c r="I405" s="6">
        <f t="shared" si="13"/>
        <v>7.3216334661354594</v>
      </c>
      <c r="J405" s="13"/>
      <c r="K405" s="13"/>
    </row>
    <row r="406" spans="1:12" x14ac:dyDescent="0.35">
      <c r="A406" s="14">
        <v>43611</v>
      </c>
      <c r="B406" s="15">
        <v>20</v>
      </c>
      <c r="C406" s="16">
        <v>26.021599999999999</v>
      </c>
      <c r="D406" s="12">
        <f>VLOOKUP(A406,'Gas Price'!$B$2:$C$215,2,FALSE)</f>
        <v>2.5099999999999998</v>
      </c>
      <c r="E406" s="6">
        <f t="shared" si="12"/>
        <v>10.367171314741036</v>
      </c>
      <c r="G406" s="14">
        <v>43611</v>
      </c>
      <c r="H406" s="15">
        <v>20</v>
      </c>
      <c r="I406" s="6">
        <f t="shared" si="13"/>
        <v>10.367171314741036</v>
      </c>
      <c r="J406" s="13"/>
      <c r="K406" s="13"/>
    </row>
    <row r="407" spans="1:12" x14ac:dyDescent="0.35">
      <c r="A407" s="14">
        <v>43611</v>
      </c>
      <c r="B407" s="15">
        <v>21</v>
      </c>
      <c r="C407" s="16">
        <v>38.145200000000003</v>
      </c>
      <c r="D407" s="12">
        <f>VLOOKUP(A407,'Gas Price'!$B$2:$C$215,2,FALSE)</f>
        <v>2.5099999999999998</v>
      </c>
      <c r="E407" s="6">
        <f t="shared" si="12"/>
        <v>15.197290836653389</v>
      </c>
      <c r="G407" s="14">
        <v>43611</v>
      </c>
      <c r="H407" s="15">
        <v>21</v>
      </c>
      <c r="I407" s="6">
        <f t="shared" si="13"/>
        <v>15.197290836653389</v>
      </c>
      <c r="J407" s="13"/>
      <c r="K407" s="13"/>
    </row>
    <row r="408" spans="1:12" x14ac:dyDescent="0.35">
      <c r="A408" s="14">
        <v>43612</v>
      </c>
      <c r="B408" s="15">
        <v>13</v>
      </c>
      <c r="C408" s="16">
        <v>-7.1308999999999996</v>
      </c>
      <c r="D408" s="12">
        <f>VLOOKUP(A408,'Gas Price'!$B$2:$C$215,2,FALSE)</f>
        <v>2.5099999999999998</v>
      </c>
      <c r="E408" s="6">
        <f t="shared" si="12"/>
        <v>-2.8409960159362551</v>
      </c>
      <c r="G408" s="14">
        <v>43612</v>
      </c>
      <c r="H408" s="15">
        <v>13</v>
      </c>
      <c r="I408" s="6">
        <f t="shared" si="13"/>
        <v>-2.8409960159362551</v>
      </c>
      <c r="J408" s="13">
        <f>MAX(AVERAGE(I408:I411),AVERAGE(I409:I412),AVERAGE(I410:I413),AVERAGE(I411:I414),AVERAGE(I412:I415),AVERAGE(I413:I416))</f>
        <v>6.9011952191235064</v>
      </c>
      <c r="K408" s="13">
        <f>MAX(AVERAGE(I408:I410),AVERAGE(I409:I411),AVERAGE(I410:I412),AVERAGE(I411:I413),AVERAGE(I412:I414),AVERAGE(I413:I415),AVERAGE(I414:I416))</f>
        <v>9.2029482071713158</v>
      </c>
      <c r="L408" s="13">
        <f>MAX(AVERAGE(I408:I409),AVERAGE(I409:I410),AVERAGE(I410:I411),AVERAGE(I411:I412),AVERAGE(I412:I413),AVERAGE(I413:I414),AVERAGE(I414:I415),AVERAGE(I415:I416))</f>
        <v>11.901792828685259</v>
      </c>
    </row>
    <row r="409" spans="1:12" x14ac:dyDescent="0.35">
      <c r="A409" s="14">
        <v>43612</v>
      </c>
      <c r="B409" s="15">
        <v>14</v>
      </c>
      <c r="C409" s="16">
        <v>-6.2168000000000001</v>
      </c>
      <c r="D409" s="12">
        <f>VLOOKUP(A409,'Gas Price'!$B$2:$C$215,2,FALSE)</f>
        <v>2.5099999999999998</v>
      </c>
      <c r="E409" s="6">
        <f t="shared" si="12"/>
        <v>-2.4768127490039844</v>
      </c>
      <c r="G409" s="14">
        <v>43612</v>
      </c>
      <c r="H409" s="15">
        <v>14</v>
      </c>
      <c r="I409" s="6">
        <f t="shared" si="13"/>
        <v>-2.4768127490039844</v>
      </c>
      <c r="J409" s="13"/>
      <c r="K409" s="13"/>
    </row>
    <row r="410" spans="1:12" x14ac:dyDescent="0.35">
      <c r="A410" s="14">
        <v>43612</v>
      </c>
      <c r="B410" s="15">
        <v>15</v>
      </c>
      <c r="C410" s="16">
        <v>-5.4283999999999999</v>
      </c>
      <c r="D410" s="12">
        <f>VLOOKUP(A410,'Gas Price'!$B$2:$C$215,2,FALSE)</f>
        <v>2.5099999999999998</v>
      </c>
      <c r="E410" s="6">
        <f t="shared" si="12"/>
        <v>-2.1627091633466136</v>
      </c>
      <c r="G410" s="14">
        <v>43612</v>
      </c>
      <c r="H410" s="15">
        <v>15</v>
      </c>
      <c r="I410" s="6">
        <f t="shared" si="13"/>
        <v>-2.1627091633466136</v>
      </c>
      <c r="J410" s="13"/>
      <c r="K410" s="13"/>
    </row>
    <row r="411" spans="1:12" x14ac:dyDescent="0.35">
      <c r="A411" s="14">
        <v>43612</v>
      </c>
      <c r="B411" s="15">
        <v>16</v>
      </c>
      <c r="C411" s="16">
        <v>-4.4776999999999996</v>
      </c>
      <c r="D411" s="12">
        <f>VLOOKUP(A411,'Gas Price'!$B$2:$C$215,2,FALSE)</f>
        <v>2.5099999999999998</v>
      </c>
      <c r="E411" s="6">
        <f t="shared" si="12"/>
        <v>-1.7839442231075697</v>
      </c>
      <c r="G411" s="14">
        <v>43612</v>
      </c>
      <c r="H411" s="15">
        <v>16</v>
      </c>
      <c r="I411" s="6">
        <f t="shared" si="13"/>
        <v>-1.7839442231075697</v>
      </c>
      <c r="J411" s="13"/>
      <c r="K411" s="13"/>
    </row>
    <row r="412" spans="1:12" x14ac:dyDescent="0.35">
      <c r="A412" s="14">
        <v>43612</v>
      </c>
      <c r="B412" s="15">
        <v>17</v>
      </c>
      <c r="C412" s="16">
        <v>-3.2044999999999999</v>
      </c>
      <c r="D412" s="12">
        <f>VLOOKUP(A412,'Gas Price'!$B$2:$C$215,2,FALSE)</f>
        <v>2.5099999999999998</v>
      </c>
      <c r="E412" s="6">
        <f t="shared" si="12"/>
        <v>-1.2766932270916336</v>
      </c>
      <c r="G412" s="14">
        <v>43612</v>
      </c>
      <c r="H412" s="15">
        <v>17</v>
      </c>
      <c r="I412" s="6">
        <f t="shared" si="13"/>
        <v>-1.2766932270916336</v>
      </c>
      <c r="J412" s="13"/>
      <c r="K412" s="13"/>
    </row>
    <row r="413" spans="1:12" x14ac:dyDescent="0.35">
      <c r="A413" s="14">
        <v>43612</v>
      </c>
      <c r="B413" s="15">
        <v>18</v>
      </c>
      <c r="C413" s="16">
        <v>-1.0200000000000001E-2</v>
      </c>
      <c r="D413" s="12">
        <f>VLOOKUP(A413,'Gas Price'!$B$2:$C$215,2,FALSE)</f>
        <v>2.5099999999999998</v>
      </c>
      <c r="E413" s="6">
        <f t="shared" si="12"/>
        <v>-4.0637450199203194E-3</v>
      </c>
      <c r="G413" s="14">
        <v>43612</v>
      </c>
      <c r="H413" s="15">
        <v>18</v>
      </c>
      <c r="I413" s="6">
        <f t="shared" si="13"/>
        <v>-4.0637450199203194E-3</v>
      </c>
      <c r="J413" s="13"/>
      <c r="K413" s="13"/>
    </row>
    <row r="414" spans="1:12" x14ac:dyDescent="0.35">
      <c r="A414" s="14">
        <v>43612</v>
      </c>
      <c r="B414" s="15">
        <v>19</v>
      </c>
      <c r="C414" s="16">
        <v>9.5511999999999997</v>
      </c>
      <c r="D414" s="12">
        <f>VLOOKUP(A414,'Gas Price'!$B$2:$C$215,2,FALSE)</f>
        <v>2.5099999999999998</v>
      </c>
      <c r="E414" s="6">
        <f t="shared" si="12"/>
        <v>3.8052589641434267</v>
      </c>
      <c r="G414" s="14">
        <v>43612</v>
      </c>
      <c r="H414" s="15">
        <v>19</v>
      </c>
      <c r="I414" s="6">
        <f t="shared" si="13"/>
        <v>3.8052589641434267</v>
      </c>
      <c r="J414" s="13"/>
      <c r="K414" s="13"/>
    </row>
    <row r="415" spans="1:12" x14ac:dyDescent="0.35">
      <c r="A415" s="14">
        <v>43612</v>
      </c>
      <c r="B415" s="15">
        <v>20</v>
      </c>
      <c r="C415" s="16">
        <v>24.6557</v>
      </c>
      <c r="D415" s="12">
        <f>VLOOKUP(A415,'Gas Price'!$B$2:$C$215,2,FALSE)</f>
        <v>2.5099999999999998</v>
      </c>
      <c r="E415" s="6">
        <f t="shared" si="12"/>
        <v>9.8229880478087654</v>
      </c>
      <c r="G415" s="14">
        <v>43612</v>
      </c>
      <c r="H415" s="15">
        <v>20</v>
      </c>
      <c r="I415" s="6">
        <f t="shared" si="13"/>
        <v>9.8229880478087654</v>
      </c>
      <c r="J415" s="13"/>
      <c r="K415" s="13"/>
    </row>
    <row r="416" spans="1:12" x14ac:dyDescent="0.35">
      <c r="A416" s="14">
        <v>43612</v>
      </c>
      <c r="B416" s="15">
        <v>21</v>
      </c>
      <c r="C416" s="16">
        <v>35.091299999999997</v>
      </c>
      <c r="D416" s="12">
        <f>VLOOKUP(A416,'Gas Price'!$B$2:$C$215,2,FALSE)</f>
        <v>2.5099999999999998</v>
      </c>
      <c r="E416" s="6">
        <f t="shared" si="12"/>
        <v>13.980597609561753</v>
      </c>
      <c r="G416" s="14">
        <v>43612</v>
      </c>
      <c r="H416" s="15">
        <v>21</v>
      </c>
      <c r="I416" s="6">
        <f t="shared" si="13"/>
        <v>13.980597609561753</v>
      </c>
      <c r="J416" s="13"/>
      <c r="K416" s="13"/>
    </row>
    <row r="417" spans="1:12" x14ac:dyDescent="0.35">
      <c r="A417" s="14">
        <v>43613</v>
      </c>
      <c r="B417" s="15">
        <v>13</v>
      </c>
      <c r="C417" s="16">
        <v>2.7212999999999998</v>
      </c>
      <c r="D417" s="12">
        <f>VLOOKUP(A417,'Gas Price'!$B$2:$C$215,2,FALSE)</f>
        <v>2.5249999999999999</v>
      </c>
      <c r="E417" s="6">
        <f t="shared" si="12"/>
        <v>1.0777425742574258</v>
      </c>
      <c r="G417" s="14">
        <v>43613</v>
      </c>
      <c r="H417" s="15">
        <v>13</v>
      </c>
      <c r="I417" s="6">
        <f t="shared" si="13"/>
        <v>1.0777425742574258</v>
      </c>
      <c r="J417" s="13">
        <f>MAX(AVERAGE(I417:I420),AVERAGE(I418:I421),AVERAGE(I419:I422),AVERAGE(I420:I423),AVERAGE(I421:I424),AVERAGE(I422:I425))</f>
        <v>8.1872376237623765</v>
      </c>
      <c r="K417" s="13">
        <f>MAX(AVERAGE(I417:I419),AVERAGE(I418:I420),AVERAGE(I419:I421),AVERAGE(I420:I422),AVERAGE(I421:I423),AVERAGE(I422:I424),AVERAGE(I423:I425))</f>
        <v>10.628554455445546</v>
      </c>
      <c r="L417" s="13">
        <f>MAX(AVERAGE(I417:I418),AVERAGE(I418:I419),AVERAGE(I419:I420),AVERAGE(I420:I421),AVERAGE(I421:I422),AVERAGE(I422:I423),AVERAGE(I423:I424),AVERAGE(I424:I425))</f>
        <v>13.457544554455446</v>
      </c>
    </row>
    <row r="418" spans="1:12" x14ac:dyDescent="0.35">
      <c r="A418" s="14">
        <v>43613</v>
      </c>
      <c r="B418" s="15">
        <v>14</v>
      </c>
      <c r="C418" s="16">
        <v>1.7202999999999999</v>
      </c>
      <c r="D418" s="12">
        <f>VLOOKUP(A418,'Gas Price'!$B$2:$C$215,2,FALSE)</f>
        <v>2.5249999999999999</v>
      </c>
      <c r="E418" s="6">
        <f t="shared" si="12"/>
        <v>0.68130693069306936</v>
      </c>
      <c r="G418" s="14">
        <v>43613</v>
      </c>
      <c r="H418" s="15">
        <v>14</v>
      </c>
      <c r="I418" s="6">
        <f t="shared" si="13"/>
        <v>0.68130693069306936</v>
      </c>
      <c r="J418" s="13"/>
      <c r="K418" s="13"/>
    </row>
    <row r="419" spans="1:12" x14ac:dyDescent="0.35">
      <c r="A419" s="14">
        <v>43613</v>
      </c>
      <c r="B419" s="15">
        <v>15</v>
      </c>
      <c r="C419" s="16">
        <v>1.9542999999999999</v>
      </c>
      <c r="D419" s="12">
        <f>VLOOKUP(A419,'Gas Price'!$B$2:$C$215,2,FALSE)</f>
        <v>2.5249999999999999</v>
      </c>
      <c r="E419" s="6">
        <f t="shared" si="12"/>
        <v>0.773980198019802</v>
      </c>
      <c r="G419" s="14">
        <v>43613</v>
      </c>
      <c r="H419" s="15">
        <v>15</v>
      </c>
      <c r="I419" s="6">
        <f t="shared" si="13"/>
        <v>0.773980198019802</v>
      </c>
      <c r="J419" s="13"/>
      <c r="K419" s="13"/>
    </row>
    <row r="420" spans="1:12" x14ac:dyDescent="0.35">
      <c r="A420" s="14">
        <v>43613</v>
      </c>
      <c r="B420" s="15">
        <v>16</v>
      </c>
      <c r="C420" s="16">
        <v>1.6204000000000001</v>
      </c>
      <c r="D420" s="12">
        <f>VLOOKUP(A420,'Gas Price'!$B$2:$C$215,2,FALSE)</f>
        <v>2.5249999999999999</v>
      </c>
      <c r="E420" s="6">
        <f t="shared" si="12"/>
        <v>0.64174257425742576</v>
      </c>
      <c r="G420" s="14">
        <v>43613</v>
      </c>
      <c r="H420" s="15">
        <v>16</v>
      </c>
      <c r="I420" s="6">
        <f t="shared" si="13"/>
        <v>0.64174257425742576</v>
      </c>
      <c r="J420" s="13"/>
      <c r="K420" s="13"/>
    </row>
    <row r="421" spans="1:12" x14ac:dyDescent="0.35">
      <c r="A421" s="14">
        <v>43613</v>
      </c>
      <c r="B421" s="15">
        <v>17</v>
      </c>
      <c r="C421" s="16">
        <v>-1.03E-2</v>
      </c>
      <c r="D421" s="12">
        <f>VLOOKUP(A421,'Gas Price'!$B$2:$C$215,2,FALSE)</f>
        <v>2.5249999999999999</v>
      </c>
      <c r="E421" s="6">
        <f t="shared" si="12"/>
        <v>-4.0792079207920794E-3</v>
      </c>
      <c r="G421" s="14">
        <v>43613</v>
      </c>
      <c r="H421" s="15">
        <v>17</v>
      </c>
      <c r="I421" s="6">
        <f t="shared" si="13"/>
        <v>-4.0792079207920794E-3</v>
      </c>
      <c r="J421" s="13"/>
      <c r="K421" s="13"/>
    </row>
    <row r="422" spans="1:12" x14ac:dyDescent="0.35">
      <c r="A422" s="14">
        <v>43613</v>
      </c>
      <c r="B422" s="15">
        <v>18</v>
      </c>
      <c r="C422" s="16">
        <v>2.1798000000000002</v>
      </c>
      <c r="D422" s="12">
        <f>VLOOKUP(A422,'Gas Price'!$B$2:$C$215,2,FALSE)</f>
        <v>2.5249999999999999</v>
      </c>
      <c r="E422" s="6">
        <f t="shared" si="12"/>
        <v>0.86328712871287139</v>
      </c>
      <c r="G422" s="14">
        <v>43613</v>
      </c>
      <c r="H422" s="15">
        <v>18</v>
      </c>
      <c r="I422" s="6">
        <f t="shared" si="13"/>
        <v>0.86328712871287139</v>
      </c>
      <c r="J422" s="13"/>
      <c r="K422" s="13"/>
    </row>
    <row r="423" spans="1:12" x14ac:dyDescent="0.35">
      <c r="A423" s="14">
        <v>43613</v>
      </c>
      <c r="B423" s="15">
        <v>19</v>
      </c>
      <c r="C423" s="16">
        <v>12.550700000000001</v>
      </c>
      <c r="D423" s="12">
        <f>VLOOKUP(A423,'Gas Price'!$B$2:$C$215,2,FALSE)</f>
        <v>2.5249999999999999</v>
      </c>
      <c r="E423" s="6">
        <f t="shared" si="12"/>
        <v>4.970574257425743</v>
      </c>
      <c r="G423" s="14">
        <v>43613</v>
      </c>
      <c r="H423" s="15">
        <v>19</v>
      </c>
      <c r="I423" s="6">
        <f t="shared" si="13"/>
        <v>4.970574257425743</v>
      </c>
      <c r="J423" s="13"/>
      <c r="K423" s="13"/>
    </row>
    <row r="424" spans="1:12" x14ac:dyDescent="0.35">
      <c r="A424" s="14">
        <v>43613</v>
      </c>
      <c r="B424" s="15">
        <v>20</v>
      </c>
      <c r="C424" s="16">
        <v>26.6784</v>
      </c>
      <c r="D424" s="12">
        <f>VLOOKUP(A424,'Gas Price'!$B$2:$C$215,2,FALSE)</f>
        <v>2.5249999999999999</v>
      </c>
      <c r="E424" s="6">
        <f t="shared" si="12"/>
        <v>10.56570297029703</v>
      </c>
      <c r="G424" s="14">
        <v>43613</v>
      </c>
      <c r="H424" s="15">
        <v>20</v>
      </c>
      <c r="I424" s="6">
        <f t="shared" si="13"/>
        <v>10.56570297029703</v>
      </c>
      <c r="J424" s="13"/>
      <c r="K424" s="13"/>
    </row>
    <row r="425" spans="1:12" x14ac:dyDescent="0.35">
      <c r="A425" s="14">
        <v>43613</v>
      </c>
      <c r="B425" s="15">
        <v>21</v>
      </c>
      <c r="C425" s="16">
        <v>41.282200000000003</v>
      </c>
      <c r="D425" s="12">
        <f>VLOOKUP(A425,'Gas Price'!$B$2:$C$215,2,FALSE)</f>
        <v>2.5249999999999999</v>
      </c>
      <c r="E425" s="6">
        <f t="shared" si="12"/>
        <v>16.349386138613863</v>
      </c>
      <c r="G425" s="14">
        <v>43613</v>
      </c>
      <c r="H425" s="15">
        <v>21</v>
      </c>
      <c r="I425" s="6">
        <f t="shared" si="13"/>
        <v>16.349386138613863</v>
      </c>
      <c r="J425" s="13"/>
      <c r="K425" s="13"/>
    </row>
    <row r="426" spans="1:12" x14ac:dyDescent="0.35">
      <c r="A426" s="14">
        <v>43614</v>
      </c>
      <c r="B426" s="15">
        <v>13</v>
      </c>
      <c r="C426" s="16">
        <v>4.4821999999999997</v>
      </c>
      <c r="D426" s="12">
        <f>VLOOKUP(A426,'Gas Price'!$B$2:$C$215,2,FALSE)</f>
        <v>2.4950000000000001</v>
      </c>
      <c r="E426" s="6">
        <f t="shared" si="12"/>
        <v>1.7964729458917834</v>
      </c>
      <c r="G426" s="14">
        <v>43614</v>
      </c>
      <c r="H426" s="15">
        <v>13</v>
      </c>
      <c r="I426" s="6">
        <f t="shared" si="13"/>
        <v>1.7964729458917834</v>
      </c>
      <c r="J426" s="13">
        <f>MAX(AVERAGE(I426:I429),AVERAGE(I427:I430),AVERAGE(I428:I431),AVERAGE(I429:I432),AVERAGE(I430:I433),AVERAGE(I431:I434))</f>
        <v>15.35307615230461</v>
      </c>
      <c r="K426" s="13">
        <f>MAX(AVERAGE(I426:I428),AVERAGE(I427:I429),AVERAGE(I428:I430),AVERAGE(I429:I431),AVERAGE(I430:I432),AVERAGE(I431:I433),AVERAGE(I432:I434))</f>
        <v>18.280360721442886</v>
      </c>
      <c r="L426" s="13">
        <f>MAX(AVERAGE(I426:I427),AVERAGE(I427:I428),AVERAGE(I428:I429),AVERAGE(I429:I430),AVERAGE(I430:I431),AVERAGE(I431:I432),AVERAGE(I432:I433),AVERAGE(I433:I434))</f>
        <v>21.54877755511022</v>
      </c>
    </row>
    <row r="427" spans="1:12" x14ac:dyDescent="0.35">
      <c r="A427" s="14">
        <v>43614</v>
      </c>
      <c r="B427" s="15">
        <v>14</v>
      </c>
      <c r="C427" s="16">
        <v>8.0033999999999992</v>
      </c>
      <c r="D427" s="12">
        <f>VLOOKUP(A427,'Gas Price'!$B$2:$C$215,2,FALSE)</f>
        <v>2.4950000000000001</v>
      </c>
      <c r="E427" s="6">
        <f t="shared" si="12"/>
        <v>3.2077755511022041</v>
      </c>
      <c r="G427" s="14">
        <v>43614</v>
      </c>
      <c r="H427" s="15">
        <v>14</v>
      </c>
      <c r="I427" s="6">
        <f t="shared" si="13"/>
        <v>3.2077755511022041</v>
      </c>
      <c r="J427" s="13"/>
      <c r="K427" s="13"/>
    </row>
    <row r="428" spans="1:12" x14ac:dyDescent="0.35">
      <c r="A428" s="14">
        <v>43614</v>
      </c>
      <c r="B428" s="15">
        <v>15</v>
      </c>
      <c r="C428" s="16">
        <v>10.321</v>
      </c>
      <c r="D428" s="12">
        <f>VLOOKUP(A428,'Gas Price'!$B$2:$C$215,2,FALSE)</f>
        <v>2.4950000000000001</v>
      </c>
      <c r="E428" s="6">
        <f t="shared" si="12"/>
        <v>4.1366733466933869</v>
      </c>
      <c r="G428" s="14">
        <v>43614</v>
      </c>
      <c r="H428" s="15">
        <v>15</v>
      </c>
      <c r="I428" s="6">
        <f t="shared" si="13"/>
        <v>4.1366733466933869</v>
      </c>
      <c r="J428" s="13"/>
      <c r="K428" s="13"/>
    </row>
    <row r="429" spans="1:12" x14ac:dyDescent="0.35">
      <c r="A429" s="14">
        <v>43614</v>
      </c>
      <c r="B429" s="15">
        <v>16</v>
      </c>
      <c r="C429" s="16">
        <v>11.021100000000001</v>
      </c>
      <c r="D429" s="12">
        <f>VLOOKUP(A429,'Gas Price'!$B$2:$C$215,2,FALSE)</f>
        <v>2.4950000000000001</v>
      </c>
      <c r="E429" s="6">
        <f t="shared" si="12"/>
        <v>4.4172745490981962</v>
      </c>
      <c r="G429" s="14">
        <v>43614</v>
      </c>
      <c r="H429" s="15">
        <v>16</v>
      </c>
      <c r="I429" s="6">
        <f t="shared" si="13"/>
        <v>4.4172745490981962</v>
      </c>
      <c r="J429" s="13"/>
      <c r="K429" s="13"/>
    </row>
    <row r="430" spans="1:12" x14ac:dyDescent="0.35">
      <c r="A430" s="14">
        <v>43614</v>
      </c>
      <c r="B430" s="15">
        <v>17</v>
      </c>
      <c r="C430" s="16">
        <v>11.576000000000001</v>
      </c>
      <c r="D430" s="12">
        <f>VLOOKUP(A430,'Gas Price'!$B$2:$C$215,2,FALSE)</f>
        <v>2.4950000000000001</v>
      </c>
      <c r="E430" s="6">
        <f t="shared" si="12"/>
        <v>4.6396793587174345</v>
      </c>
      <c r="G430" s="14">
        <v>43614</v>
      </c>
      <c r="H430" s="15">
        <v>17</v>
      </c>
      <c r="I430" s="6">
        <f t="shared" si="13"/>
        <v>4.6396793587174345</v>
      </c>
      <c r="J430" s="13"/>
      <c r="K430" s="13"/>
    </row>
    <row r="431" spans="1:12" x14ac:dyDescent="0.35">
      <c r="A431" s="14">
        <v>43614</v>
      </c>
      <c r="B431" s="15">
        <v>18</v>
      </c>
      <c r="C431" s="16">
        <v>16.395199999999999</v>
      </c>
      <c r="D431" s="12">
        <f>VLOOKUP(A431,'Gas Price'!$B$2:$C$215,2,FALSE)</f>
        <v>2.4950000000000001</v>
      </c>
      <c r="E431" s="6">
        <f t="shared" si="12"/>
        <v>6.5712224448897789</v>
      </c>
      <c r="G431" s="14">
        <v>43614</v>
      </c>
      <c r="H431" s="15">
        <v>18</v>
      </c>
      <c r="I431" s="6">
        <f t="shared" si="13"/>
        <v>6.5712224448897789</v>
      </c>
      <c r="J431" s="13"/>
      <c r="K431" s="13"/>
    </row>
    <row r="432" spans="1:12" x14ac:dyDescent="0.35">
      <c r="A432" s="14">
        <v>43614</v>
      </c>
      <c r="B432" s="15">
        <v>19</v>
      </c>
      <c r="C432" s="16">
        <v>29.3001</v>
      </c>
      <c r="D432" s="12">
        <f>VLOOKUP(A432,'Gas Price'!$B$2:$C$215,2,FALSE)</f>
        <v>2.4950000000000001</v>
      </c>
      <c r="E432" s="6">
        <f t="shared" si="12"/>
        <v>11.743527054108217</v>
      </c>
      <c r="G432" s="14">
        <v>43614</v>
      </c>
      <c r="H432" s="15">
        <v>19</v>
      </c>
      <c r="I432" s="6">
        <f t="shared" si="13"/>
        <v>11.743527054108217</v>
      </c>
      <c r="J432" s="13"/>
      <c r="K432" s="13"/>
    </row>
    <row r="433" spans="1:12" x14ac:dyDescent="0.35">
      <c r="A433" s="14">
        <v>43614</v>
      </c>
      <c r="B433" s="15">
        <v>20</v>
      </c>
      <c r="C433" s="16">
        <v>47.635399999999997</v>
      </c>
      <c r="D433" s="12">
        <f>VLOOKUP(A433,'Gas Price'!$B$2:$C$215,2,FALSE)</f>
        <v>2.4950000000000001</v>
      </c>
      <c r="E433" s="6">
        <f t="shared" si="12"/>
        <v>19.092344689378756</v>
      </c>
      <c r="G433" s="14">
        <v>43614</v>
      </c>
      <c r="H433" s="15">
        <v>20</v>
      </c>
      <c r="I433" s="6">
        <f t="shared" si="13"/>
        <v>19.092344689378756</v>
      </c>
      <c r="J433" s="13"/>
      <c r="K433" s="13"/>
    </row>
    <row r="434" spans="1:12" x14ac:dyDescent="0.35">
      <c r="A434" s="14">
        <v>43614</v>
      </c>
      <c r="B434" s="15">
        <v>21</v>
      </c>
      <c r="C434" s="16">
        <v>59.893000000000001</v>
      </c>
      <c r="D434" s="12">
        <f>VLOOKUP(A434,'Gas Price'!$B$2:$C$215,2,FALSE)</f>
        <v>2.4950000000000001</v>
      </c>
      <c r="E434" s="6">
        <f t="shared" si="12"/>
        <v>24.005210420841681</v>
      </c>
      <c r="G434" s="14">
        <v>43614</v>
      </c>
      <c r="H434" s="15">
        <v>21</v>
      </c>
      <c r="I434" s="6">
        <f t="shared" si="13"/>
        <v>24.005210420841681</v>
      </c>
      <c r="J434" s="13"/>
      <c r="K434" s="13"/>
    </row>
    <row r="435" spans="1:12" x14ac:dyDescent="0.35">
      <c r="A435" s="14">
        <v>43615</v>
      </c>
      <c r="B435" s="15">
        <v>13</v>
      </c>
      <c r="C435" s="16">
        <v>9.9733999999999998</v>
      </c>
      <c r="D435" s="12">
        <f>VLOOKUP(A435,'Gas Price'!$B$2:$C$215,2,FALSE)</f>
        <v>2.4300000000000002</v>
      </c>
      <c r="E435" s="6">
        <f t="shared" si="12"/>
        <v>4.1042798353909458</v>
      </c>
      <c r="G435" s="14">
        <v>43615</v>
      </c>
      <c r="H435" s="15">
        <v>13</v>
      </c>
      <c r="I435" s="6">
        <f t="shared" si="13"/>
        <v>4.1042798353909458</v>
      </c>
      <c r="J435" s="13">
        <f>MAX(AVERAGE(I435:I438),AVERAGE(I436:I439),AVERAGE(I437:I440),AVERAGE(I438:I441),AVERAGE(I439:I442),AVERAGE(I440:I443))</f>
        <v>17.468539094650204</v>
      </c>
      <c r="K435" s="13">
        <f>MAX(AVERAGE(I435:I437),AVERAGE(I436:I438),AVERAGE(I437:I439),AVERAGE(I438:I440),AVERAGE(I439:I441),AVERAGE(I440:I442),AVERAGE(I441:I443))</f>
        <v>20.448449931412892</v>
      </c>
      <c r="L435" s="13">
        <f>MAX(AVERAGE(I435:I436),AVERAGE(I436:I437),AVERAGE(I437:I438),AVERAGE(I438:I439),AVERAGE(I439:I440),AVERAGE(I440:I441),AVERAGE(I441:I442),AVERAGE(I442:I443))</f>
        <v>23.538930041152263</v>
      </c>
    </row>
    <row r="436" spans="1:12" x14ac:dyDescent="0.35">
      <c r="A436" s="14">
        <v>43615</v>
      </c>
      <c r="B436" s="15">
        <v>14</v>
      </c>
      <c r="C436" s="16">
        <v>11.7639</v>
      </c>
      <c r="D436" s="12">
        <f>VLOOKUP(A436,'Gas Price'!$B$2:$C$215,2,FALSE)</f>
        <v>2.4300000000000002</v>
      </c>
      <c r="E436" s="6">
        <f t="shared" si="12"/>
        <v>4.8411111111111103</v>
      </c>
      <c r="G436" s="14">
        <v>43615</v>
      </c>
      <c r="H436" s="15">
        <v>14</v>
      </c>
      <c r="I436" s="6">
        <f t="shared" si="13"/>
        <v>4.8411111111111103</v>
      </c>
      <c r="J436" s="13"/>
      <c r="K436" s="13"/>
    </row>
    <row r="437" spans="1:12" x14ac:dyDescent="0.35">
      <c r="A437" s="14">
        <v>43615</v>
      </c>
      <c r="B437" s="15">
        <v>15</v>
      </c>
      <c r="C437" s="16">
        <v>12.700200000000001</v>
      </c>
      <c r="D437" s="12">
        <f>VLOOKUP(A437,'Gas Price'!$B$2:$C$215,2,FALSE)</f>
        <v>2.4300000000000002</v>
      </c>
      <c r="E437" s="6">
        <f t="shared" si="12"/>
        <v>5.2264197530864198</v>
      </c>
      <c r="G437" s="14">
        <v>43615</v>
      </c>
      <c r="H437" s="15">
        <v>15</v>
      </c>
      <c r="I437" s="6">
        <f t="shared" si="13"/>
        <v>5.2264197530864198</v>
      </c>
      <c r="J437" s="13"/>
      <c r="K437" s="13"/>
    </row>
    <row r="438" spans="1:12" x14ac:dyDescent="0.35">
      <c r="A438" s="14">
        <v>43615</v>
      </c>
      <c r="B438" s="15">
        <v>16</v>
      </c>
      <c r="C438" s="16">
        <v>14.244899999999999</v>
      </c>
      <c r="D438" s="12">
        <f>VLOOKUP(A438,'Gas Price'!$B$2:$C$215,2,FALSE)</f>
        <v>2.4300000000000002</v>
      </c>
      <c r="E438" s="6">
        <f t="shared" si="12"/>
        <v>5.8620987654320977</v>
      </c>
      <c r="G438" s="14">
        <v>43615</v>
      </c>
      <c r="H438" s="15">
        <v>16</v>
      </c>
      <c r="I438" s="6">
        <f t="shared" si="13"/>
        <v>5.8620987654320977</v>
      </c>
      <c r="J438" s="13"/>
      <c r="K438" s="13"/>
    </row>
    <row r="439" spans="1:12" x14ac:dyDescent="0.35">
      <c r="A439" s="14">
        <v>43615</v>
      </c>
      <c r="B439" s="15">
        <v>17</v>
      </c>
      <c r="C439" s="16">
        <v>16.626000000000001</v>
      </c>
      <c r="D439" s="12">
        <f>VLOOKUP(A439,'Gas Price'!$B$2:$C$215,2,FALSE)</f>
        <v>2.4300000000000002</v>
      </c>
      <c r="E439" s="6">
        <f t="shared" si="12"/>
        <v>6.8419753086419757</v>
      </c>
      <c r="G439" s="14">
        <v>43615</v>
      </c>
      <c r="H439" s="15">
        <v>17</v>
      </c>
      <c r="I439" s="6">
        <f t="shared" si="13"/>
        <v>6.8419753086419757</v>
      </c>
      <c r="J439" s="13"/>
      <c r="K439" s="13"/>
    </row>
    <row r="440" spans="1:12" x14ac:dyDescent="0.35">
      <c r="A440" s="14">
        <v>43615</v>
      </c>
      <c r="B440" s="15">
        <v>18</v>
      </c>
      <c r="C440" s="16">
        <v>20.725000000000001</v>
      </c>
      <c r="D440" s="12">
        <f>VLOOKUP(A440,'Gas Price'!$B$2:$C$215,2,FALSE)</f>
        <v>2.4300000000000002</v>
      </c>
      <c r="E440" s="6">
        <f t="shared" si="12"/>
        <v>8.5288065843621403</v>
      </c>
      <c r="G440" s="14">
        <v>43615</v>
      </c>
      <c r="H440" s="15">
        <v>18</v>
      </c>
      <c r="I440" s="6">
        <f t="shared" si="13"/>
        <v>8.5288065843621403</v>
      </c>
      <c r="J440" s="13"/>
      <c r="K440" s="13"/>
    </row>
    <row r="441" spans="1:12" x14ac:dyDescent="0.35">
      <c r="A441" s="14">
        <v>43615</v>
      </c>
      <c r="B441" s="15">
        <v>19</v>
      </c>
      <c r="C441" s="16">
        <v>34.67</v>
      </c>
      <c r="D441" s="12">
        <f>VLOOKUP(A441,'Gas Price'!$B$2:$C$215,2,FALSE)</f>
        <v>2.4300000000000002</v>
      </c>
      <c r="E441" s="6">
        <f t="shared" si="12"/>
        <v>14.267489711934155</v>
      </c>
      <c r="G441" s="14">
        <v>43615</v>
      </c>
      <c r="H441" s="15">
        <v>19</v>
      </c>
      <c r="I441" s="6">
        <f t="shared" si="13"/>
        <v>14.267489711934155</v>
      </c>
      <c r="J441" s="13"/>
      <c r="K441" s="13"/>
    </row>
    <row r="442" spans="1:12" x14ac:dyDescent="0.35">
      <c r="A442" s="14">
        <v>43615</v>
      </c>
      <c r="B442" s="15">
        <v>20</v>
      </c>
      <c r="C442" s="16">
        <v>50.735700000000001</v>
      </c>
      <c r="D442" s="12">
        <f>VLOOKUP(A442,'Gas Price'!$B$2:$C$215,2,FALSE)</f>
        <v>2.4300000000000002</v>
      </c>
      <c r="E442" s="6">
        <f t="shared" si="12"/>
        <v>20.878888888888888</v>
      </c>
      <c r="G442" s="14">
        <v>43615</v>
      </c>
      <c r="H442" s="15">
        <v>20</v>
      </c>
      <c r="I442" s="6">
        <f t="shared" si="13"/>
        <v>20.878888888888888</v>
      </c>
      <c r="J442" s="13"/>
      <c r="K442" s="13"/>
    </row>
    <row r="443" spans="1:12" x14ac:dyDescent="0.35">
      <c r="A443" s="14">
        <v>43615</v>
      </c>
      <c r="B443" s="15">
        <v>21</v>
      </c>
      <c r="C443" s="16">
        <v>63.663499999999999</v>
      </c>
      <c r="D443" s="12">
        <f>VLOOKUP(A443,'Gas Price'!$B$2:$C$215,2,FALSE)</f>
        <v>2.4300000000000002</v>
      </c>
      <c r="E443" s="6">
        <f t="shared" si="12"/>
        <v>26.198971193415638</v>
      </c>
      <c r="G443" s="14">
        <v>43615</v>
      </c>
      <c r="H443" s="15">
        <v>21</v>
      </c>
      <c r="I443" s="6">
        <f t="shared" si="13"/>
        <v>26.198971193415638</v>
      </c>
      <c r="J443" s="13"/>
      <c r="K443" s="13"/>
    </row>
    <row r="444" spans="1:12" x14ac:dyDescent="0.35">
      <c r="A444" s="14">
        <v>43616</v>
      </c>
      <c r="B444" s="15">
        <v>13</v>
      </c>
      <c r="C444" s="16">
        <v>11.4948</v>
      </c>
      <c r="D444" s="12">
        <f>VLOOKUP(A444,'Gas Price'!$B$2:$C$215,2,FALSE)</f>
        <v>3.0449999999999999</v>
      </c>
      <c r="E444" s="6">
        <f t="shared" si="12"/>
        <v>3.7749753694581281</v>
      </c>
      <c r="G444" s="14">
        <v>43616</v>
      </c>
      <c r="H444" s="15">
        <v>13</v>
      </c>
      <c r="I444" s="6">
        <f t="shared" si="13"/>
        <v>3.7749753694581281</v>
      </c>
      <c r="J444" s="13">
        <f>MAX(AVERAGE(I444:I447),AVERAGE(I445:I448),AVERAGE(I446:I449),AVERAGE(I447:I450),AVERAGE(I448:I451),AVERAGE(I449:I452))</f>
        <v>13.772339901477832</v>
      </c>
      <c r="K444" s="13">
        <f>MAX(AVERAGE(I444:I446),AVERAGE(I445:I447),AVERAGE(I446:I448),AVERAGE(I447:I449),AVERAGE(I448:I450),AVERAGE(I449:I451),AVERAGE(I450:I452))</f>
        <v>15.885495347564314</v>
      </c>
      <c r="L444" s="13">
        <f>MAX(AVERAGE(I444:I445),AVERAGE(I445:I446),AVERAGE(I446:I447),AVERAGE(I447:I448),AVERAGE(I448:I449),AVERAGE(I449:I450),AVERAGE(I450:I451),AVERAGE(I451:I452))</f>
        <v>17.842331691297208</v>
      </c>
    </row>
    <row r="445" spans="1:12" x14ac:dyDescent="0.35">
      <c r="A445" s="14">
        <v>43616</v>
      </c>
      <c r="B445" s="15">
        <v>14</v>
      </c>
      <c r="C445" s="16">
        <v>14.7386</v>
      </c>
      <c r="D445" s="12">
        <f>VLOOKUP(A445,'Gas Price'!$B$2:$C$215,2,FALSE)</f>
        <v>3.0449999999999999</v>
      </c>
      <c r="E445" s="6">
        <f t="shared" si="12"/>
        <v>4.8402627257799669</v>
      </c>
      <c r="G445" s="14">
        <v>43616</v>
      </c>
      <c r="H445" s="15">
        <v>14</v>
      </c>
      <c r="I445" s="6">
        <f t="shared" si="13"/>
        <v>4.8402627257799669</v>
      </c>
      <c r="J445" s="13"/>
      <c r="K445" s="13"/>
    </row>
    <row r="446" spans="1:12" x14ac:dyDescent="0.35">
      <c r="A446" s="14">
        <v>43616</v>
      </c>
      <c r="B446" s="15">
        <v>15</v>
      </c>
      <c r="C446" s="16">
        <v>13.383100000000001</v>
      </c>
      <c r="D446" s="12">
        <f>VLOOKUP(A446,'Gas Price'!$B$2:$C$215,2,FALSE)</f>
        <v>3.0449999999999999</v>
      </c>
      <c r="E446" s="6">
        <f t="shared" si="12"/>
        <v>4.3951067323481121</v>
      </c>
      <c r="G446" s="14">
        <v>43616</v>
      </c>
      <c r="H446" s="15">
        <v>15</v>
      </c>
      <c r="I446" s="6">
        <f t="shared" si="13"/>
        <v>4.3951067323481121</v>
      </c>
      <c r="J446" s="13"/>
      <c r="K446" s="13"/>
    </row>
    <row r="447" spans="1:12" x14ac:dyDescent="0.35">
      <c r="A447" s="14">
        <v>43616</v>
      </c>
      <c r="B447" s="15">
        <v>16</v>
      </c>
      <c r="C447" s="16">
        <v>15.037599999999999</v>
      </c>
      <c r="D447" s="12">
        <f>VLOOKUP(A447,'Gas Price'!$B$2:$C$215,2,FALSE)</f>
        <v>3.0449999999999999</v>
      </c>
      <c r="E447" s="6">
        <f t="shared" si="12"/>
        <v>4.9384564860426927</v>
      </c>
      <c r="G447" s="14">
        <v>43616</v>
      </c>
      <c r="H447" s="15">
        <v>16</v>
      </c>
      <c r="I447" s="6">
        <f t="shared" si="13"/>
        <v>4.9384564860426927</v>
      </c>
      <c r="J447" s="13"/>
      <c r="K447" s="13"/>
    </row>
    <row r="448" spans="1:12" x14ac:dyDescent="0.35">
      <c r="A448" s="14">
        <v>43616</v>
      </c>
      <c r="B448" s="15">
        <v>17</v>
      </c>
      <c r="C448" s="16">
        <v>15.2493</v>
      </c>
      <c r="D448" s="12">
        <f>VLOOKUP(A448,'Gas Price'!$B$2:$C$215,2,FALSE)</f>
        <v>3.0449999999999999</v>
      </c>
      <c r="E448" s="6">
        <f t="shared" si="12"/>
        <v>5.0079802955665027</v>
      </c>
      <c r="G448" s="14">
        <v>43616</v>
      </c>
      <c r="H448" s="15">
        <v>17</v>
      </c>
      <c r="I448" s="6">
        <f t="shared" si="13"/>
        <v>5.0079802955665027</v>
      </c>
      <c r="J448" s="13"/>
      <c r="K448" s="13"/>
    </row>
    <row r="449" spans="1:12" x14ac:dyDescent="0.35">
      <c r="A449" s="14">
        <v>43616</v>
      </c>
      <c r="B449" s="15">
        <v>18</v>
      </c>
      <c r="C449" s="16">
        <v>22.633099999999999</v>
      </c>
      <c r="D449" s="12">
        <f>VLOOKUP(A449,'Gas Price'!$B$2:$C$215,2,FALSE)</f>
        <v>3.0449999999999999</v>
      </c>
      <c r="E449" s="6">
        <f t="shared" si="12"/>
        <v>7.4328735632183909</v>
      </c>
      <c r="G449" s="14">
        <v>43616</v>
      </c>
      <c r="H449" s="15">
        <v>18</v>
      </c>
      <c r="I449" s="6">
        <f t="shared" si="13"/>
        <v>7.4328735632183909</v>
      </c>
      <c r="J449" s="13"/>
      <c r="K449" s="13"/>
    </row>
    <row r="450" spans="1:12" x14ac:dyDescent="0.35">
      <c r="A450" s="14">
        <v>43616</v>
      </c>
      <c r="B450" s="15">
        <v>19</v>
      </c>
      <c r="C450" s="16">
        <v>36.4542</v>
      </c>
      <c r="D450" s="12">
        <f>VLOOKUP(A450,'Gas Price'!$B$2:$C$215,2,FALSE)</f>
        <v>3.0449999999999999</v>
      </c>
      <c r="E450" s="6">
        <f t="shared" si="12"/>
        <v>11.971822660098523</v>
      </c>
      <c r="G450" s="14">
        <v>43616</v>
      </c>
      <c r="H450" s="15">
        <v>19</v>
      </c>
      <c r="I450" s="6">
        <f t="shared" si="13"/>
        <v>11.971822660098523</v>
      </c>
      <c r="J450" s="13"/>
      <c r="K450" s="13"/>
    </row>
    <row r="451" spans="1:12" x14ac:dyDescent="0.35">
      <c r="A451" s="14">
        <v>43616</v>
      </c>
      <c r="B451" s="15">
        <v>20</v>
      </c>
      <c r="C451" s="16">
        <v>49.822099999999999</v>
      </c>
      <c r="D451" s="12">
        <f>VLOOKUP(A451,'Gas Price'!$B$2:$C$215,2,FALSE)</f>
        <v>3.0449999999999999</v>
      </c>
      <c r="E451" s="6">
        <f t="shared" ref="E451:E514" si="14">C451/D451</f>
        <v>16.361937602627258</v>
      </c>
      <c r="G451" s="14">
        <v>43616</v>
      </c>
      <c r="H451" s="15">
        <v>20</v>
      </c>
      <c r="I451" s="6">
        <f t="shared" ref="I451:I514" si="15">E451</f>
        <v>16.361937602627258</v>
      </c>
      <c r="J451" s="13"/>
      <c r="K451" s="13"/>
    </row>
    <row r="452" spans="1:12" x14ac:dyDescent="0.35">
      <c r="A452" s="14">
        <v>43616</v>
      </c>
      <c r="B452" s="15">
        <v>21</v>
      </c>
      <c r="C452" s="16">
        <v>58.837699999999998</v>
      </c>
      <c r="D452" s="12">
        <f>VLOOKUP(A452,'Gas Price'!$B$2:$C$215,2,FALSE)</f>
        <v>3.0449999999999999</v>
      </c>
      <c r="E452" s="6">
        <f t="shared" si="14"/>
        <v>19.322725779967158</v>
      </c>
      <c r="G452" s="14">
        <v>43616</v>
      </c>
      <c r="H452" s="15">
        <v>21</v>
      </c>
      <c r="I452" s="6">
        <f t="shared" si="15"/>
        <v>19.322725779967158</v>
      </c>
      <c r="J452" s="13"/>
      <c r="K452" s="13"/>
    </row>
    <row r="453" spans="1:12" x14ac:dyDescent="0.35">
      <c r="A453" s="14">
        <v>43617</v>
      </c>
      <c r="B453" s="15">
        <v>13</v>
      </c>
      <c r="C453" s="16">
        <v>3.1198000000000001</v>
      </c>
      <c r="D453" s="12">
        <f>VLOOKUP(A453,'Gas Price'!$B$2:$C$215,2,FALSE)</f>
        <v>3.0449999999999999</v>
      </c>
      <c r="E453" s="6">
        <f t="shared" si="14"/>
        <v>1.0245648604269295</v>
      </c>
      <c r="G453" s="14">
        <v>43617</v>
      </c>
      <c r="H453" s="15">
        <v>13</v>
      </c>
      <c r="I453" s="6">
        <f t="shared" si="15"/>
        <v>1.0245648604269295</v>
      </c>
      <c r="J453" s="13">
        <f>MAX(AVERAGE(I453:I456),AVERAGE(I454:I457),AVERAGE(I455:I458),AVERAGE(I456:I459),AVERAGE(I457:I460),AVERAGE(I458:I461))</f>
        <v>11.46258620689655</v>
      </c>
      <c r="K453" s="13">
        <f>MAX(AVERAGE(I453:I455),AVERAGE(I454:I456),AVERAGE(I455:I457),AVERAGE(I456:I458),AVERAGE(I457:I459),AVERAGE(I458:I460),AVERAGE(I459:I461))</f>
        <v>13.345363984674329</v>
      </c>
      <c r="L453" s="13">
        <f>MAX(AVERAGE(I453:I454),AVERAGE(I454:I455),AVERAGE(I455:I456),AVERAGE(I456:I457),AVERAGE(I457:I458),AVERAGE(I458:I459),AVERAGE(I459:I460),AVERAGE(I460:I461))</f>
        <v>15.550607553366174</v>
      </c>
    </row>
    <row r="454" spans="1:12" x14ac:dyDescent="0.35">
      <c r="A454" s="14">
        <v>43617</v>
      </c>
      <c r="B454" s="15">
        <v>14</v>
      </c>
      <c r="C454" s="16">
        <v>3.7839999999999998</v>
      </c>
      <c r="D454" s="12">
        <f>VLOOKUP(A454,'Gas Price'!$B$2:$C$215,2,FALSE)</f>
        <v>3.0449999999999999</v>
      </c>
      <c r="E454" s="6">
        <f t="shared" si="14"/>
        <v>1.2426929392446633</v>
      </c>
      <c r="G454" s="14">
        <v>43617</v>
      </c>
      <c r="H454" s="15">
        <v>14</v>
      </c>
      <c r="I454" s="6">
        <f t="shared" si="15"/>
        <v>1.2426929392446633</v>
      </c>
      <c r="J454" s="13"/>
      <c r="K454" s="13"/>
    </row>
    <row r="455" spans="1:12" x14ac:dyDescent="0.35">
      <c r="A455" s="14">
        <v>43617</v>
      </c>
      <c r="B455" s="15">
        <v>15</v>
      </c>
      <c r="C455" s="16">
        <v>8.2209000000000003</v>
      </c>
      <c r="D455" s="12">
        <f>VLOOKUP(A455,'Gas Price'!$B$2:$C$215,2,FALSE)</f>
        <v>3.0449999999999999</v>
      </c>
      <c r="E455" s="6">
        <f t="shared" si="14"/>
        <v>2.6998029556650249</v>
      </c>
      <c r="G455" s="14">
        <v>43617</v>
      </c>
      <c r="H455" s="15">
        <v>15</v>
      </c>
      <c r="I455" s="6">
        <f t="shared" si="15"/>
        <v>2.6998029556650249</v>
      </c>
      <c r="J455" s="13"/>
      <c r="K455" s="13"/>
    </row>
    <row r="456" spans="1:12" x14ac:dyDescent="0.35">
      <c r="A456" s="14">
        <v>43617</v>
      </c>
      <c r="B456" s="15">
        <v>16</v>
      </c>
      <c r="C456" s="16">
        <v>14.049799999999999</v>
      </c>
      <c r="D456" s="12">
        <f>VLOOKUP(A456,'Gas Price'!$B$2:$C$215,2,FALSE)</f>
        <v>3.0449999999999999</v>
      </c>
      <c r="E456" s="6">
        <f t="shared" si="14"/>
        <v>4.614055829228243</v>
      </c>
      <c r="G456" s="14">
        <v>43617</v>
      </c>
      <c r="H456" s="15">
        <v>16</v>
      </c>
      <c r="I456" s="6">
        <f t="shared" si="15"/>
        <v>4.614055829228243</v>
      </c>
      <c r="J456" s="13"/>
      <c r="K456" s="13"/>
    </row>
    <row r="457" spans="1:12" x14ac:dyDescent="0.35">
      <c r="A457" s="14">
        <v>43617</v>
      </c>
      <c r="B457" s="15">
        <v>17</v>
      </c>
      <c r="C457" s="16">
        <v>11.900399999999999</v>
      </c>
      <c r="D457" s="12">
        <f>VLOOKUP(A457,'Gas Price'!$B$2:$C$215,2,FALSE)</f>
        <v>3.0449999999999999</v>
      </c>
      <c r="E457" s="6">
        <f t="shared" si="14"/>
        <v>3.9081773399014779</v>
      </c>
      <c r="G457" s="14">
        <v>43617</v>
      </c>
      <c r="H457" s="15">
        <v>17</v>
      </c>
      <c r="I457" s="6">
        <f t="shared" si="15"/>
        <v>3.9081773399014779</v>
      </c>
      <c r="J457" s="13"/>
      <c r="K457" s="13"/>
    </row>
    <row r="458" spans="1:12" x14ac:dyDescent="0.35">
      <c r="A458" s="14">
        <v>43617</v>
      </c>
      <c r="B458" s="15">
        <v>18</v>
      </c>
      <c r="C458" s="16">
        <v>17.7044</v>
      </c>
      <c r="D458" s="12">
        <f>VLOOKUP(A458,'Gas Price'!$B$2:$C$215,2,FALSE)</f>
        <v>3.0449999999999999</v>
      </c>
      <c r="E458" s="6">
        <f t="shared" si="14"/>
        <v>5.8142528735632188</v>
      </c>
      <c r="G458" s="14">
        <v>43617</v>
      </c>
      <c r="H458" s="15">
        <v>18</v>
      </c>
      <c r="I458" s="6">
        <f t="shared" si="15"/>
        <v>5.8142528735632188</v>
      </c>
      <c r="J458" s="13"/>
      <c r="K458" s="13"/>
    </row>
    <row r="459" spans="1:12" x14ac:dyDescent="0.35">
      <c r="A459" s="14">
        <v>43617</v>
      </c>
      <c r="B459" s="15">
        <v>19</v>
      </c>
      <c r="C459" s="16">
        <v>27.206700000000001</v>
      </c>
      <c r="D459" s="12">
        <f>VLOOKUP(A459,'Gas Price'!$B$2:$C$215,2,FALSE)</f>
        <v>3.0449999999999999</v>
      </c>
      <c r="E459" s="6">
        <f t="shared" si="14"/>
        <v>8.9348768472906404</v>
      </c>
      <c r="G459" s="14">
        <v>43617</v>
      </c>
      <c r="H459" s="15">
        <v>19</v>
      </c>
      <c r="I459" s="6">
        <f t="shared" si="15"/>
        <v>8.9348768472906404</v>
      </c>
      <c r="J459" s="13"/>
      <c r="K459" s="13"/>
    </row>
    <row r="460" spans="1:12" x14ac:dyDescent="0.35">
      <c r="A460" s="14">
        <v>43617</v>
      </c>
      <c r="B460" s="15">
        <v>20</v>
      </c>
      <c r="C460" s="16">
        <v>43.158999999999999</v>
      </c>
      <c r="D460" s="12">
        <f>VLOOKUP(A460,'Gas Price'!$B$2:$C$215,2,FALSE)</f>
        <v>3.0449999999999999</v>
      </c>
      <c r="E460" s="6">
        <f t="shared" si="14"/>
        <v>14.173727422003283</v>
      </c>
      <c r="G460" s="14">
        <v>43617</v>
      </c>
      <c r="H460" s="15">
        <v>20</v>
      </c>
      <c r="I460" s="6">
        <f t="shared" si="15"/>
        <v>14.173727422003283</v>
      </c>
      <c r="J460" s="13"/>
      <c r="K460" s="13"/>
    </row>
    <row r="461" spans="1:12" x14ac:dyDescent="0.35">
      <c r="A461" s="14">
        <v>43617</v>
      </c>
      <c r="B461" s="15">
        <v>21</v>
      </c>
      <c r="C461" s="16">
        <v>51.544199999999996</v>
      </c>
      <c r="D461" s="12">
        <f>VLOOKUP(A461,'Gas Price'!$B$2:$C$215,2,FALSE)</f>
        <v>3.0449999999999999</v>
      </c>
      <c r="E461" s="6">
        <f t="shared" si="14"/>
        <v>16.927487684729062</v>
      </c>
      <c r="G461" s="14">
        <v>43617</v>
      </c>
      <c r="H461" s="15">
        <v>21</v>
      </c>
      <c r="I461" s="6">
        <f t="shared" si="15"/>
        <v>16.927487684729062</v>
      </c>
      <c r="J461" s="13"/>
      <c r="K461" s="13"/>
    </row>
    <row r="462" spans="1:12" x14ac:dyDescent="0.35">
      <c r="A462" s="14">
        <v>43618</v>
      </c>
      <c r="B462" s="15">
        <v>13</v>
      </c>
      <c r="C462" s="16">
        <v>-1.03E-2</v>
      </c>
      <c r="D462" s="12">
        <f>VLOOKUP(A462,'Gas Price'!$B$2:$C$215,2,FALSE)</f>
        <v>3.0449999999999999</v>
      </c>
      <c r="E462" s="6">
        <f t="shared" si="14"/>
        <v>-3.3825944170771758E-3</v>
      </c>
      <c r="G462" s="14">
        <v>43618</v>
      </c>
      <c r="H462" s="15">
        <v>13</v>
      </c>
      <c r="I462" s="6">
        <f t="shared" si="15"/>
        <v>-3.3825944170771758E-3</v>
      </c>
      <c r="J462" s="13">
        <f>MAX(AVERAGE(I462:I465),AVERAGE(I463:I466),AVERAGE(I464:I467),AVERAGE(I465:I468),AVERAGE(I466:I469),AVERAGE(I467:I470))</f>
        <v>10.45072249589491</v>
      </c>
      <c r="K462" s="13">
        <f>MAX(AVERAGE(I462:I464),AVERAGE(I463:I465),AVERAGE(I464:I466),AVERAGE(I465:I467),AVERAGE(I466:I468),AVERAGE(I467:I469),AVERAGE(I468:I470))</f>
        <v>12.690487137383689</v>
      </c>
      <c r="L462" s="13">
        <f>MAX(AVERAGE(I462:I463),AVERAGE(I463:I464),AVERAGE(I464:I465),AVERAGE(I465:I466),AVERAGE(I466:I467),AVERAGE(I467:I468),AVERAGE(I468:I469),AVERAGE(I469:I470))</f>
        <v>14.613645320197044</v>
      </c>
    </row>
    <row r="463" spans="1:12" x14ac:dyDescent="0.35">
      <c r="A463" s="14">
        <v>43618</v>
      </c>
      <c r="B463" s="15">
        <v>14</v>
      </c>
      <c r="C463" s="16">
        <v>0</v>
      </c>
      <c r="D463" s="12">
        <f>VLOOKUP(A463,'Gas Price'!$B$2:$C$215,2,FALSE)</f>
        <v>3.0449999999999999</v>
      </c>
      <c r="E463" s="6">
        <f t="shared" si="14"/>
        <v>0</v>
      </c>
      <c r="G463" s="14">
        <v>43618</v>
      </c>
      <c r="H463" s="15">
        <v>14</v>
      </c>
      <c r="I463" s="6">
        <f t="shared" si="15"/>
        <v>0</v>
      </c>
      <c r="J463" s="13"/>
      <c r="K463" s="13"/>
    </row>
    <row r="464" spans="1:12" x14ac:dyDescent="0.35">
      <c r="A464" s="14">
        <v>43618</v>
      </c>
      <c r="B464" s="15">
        <v>15</v>
      </c>
      <c r="C464" s="16">
        <v>0.56859999999999999</v>
      </c>
      <c r="D464" s="12">
        <f>VLOOKUP(A464,'Gas Price'!$B$2:$C$215,2,FALSE)</f>
        <v>3.0449999999999999</v>
      </c>
      <c r="E464" s="6">
        <f t="shared" si="14"/>
        <v>0.18673234811165845</v>
      </c>
      <c r="G464" s="14">
        <v>43618</v>
      </c>
      <c r="H464" s="15">
        <v>15</v>
      </c>
      <c r="I464" s="6">
        <f t="shared" si="15"/>
        <v>0.18673234811165845</v>
      </c>
      <c r="J464" s="13"/>
      <c r="K464" s="13"/>
    </row>
    <row r="465" spans="1:12" x14ac:dyDescent="0.35">
      <c r="A465" s="14">
        <v>43618</v>
      </c>
      <c r="B465" s="15">
        <v>16</v>
      </c>
      <c r="C465" s="16">
        <v>3.7078000000000002</v>
      </c>
      <c r="D465" s="12">
        <f>VLOOKUP(A465,'Gas Price'!$B$2:$C$215,2,FALSE)</f>
        <v>3.0449999999999999</v>
      </c>
      <c r="E465" s="6">
        <f t="shared" si="14"/>
        <v>1.2176683087027915</v>
      </c>
      <c r="G465" s="14">
        <v>43618</v>
      </c>
      <c r="H465" s="15">
        <v>16</v>
      </c>
      <c r="I465" s="6">
        <f t="shared" si="15"/>
        <v>1.2176683087027915</v>
      </c>
      <c r="J465" s="13"/>
      <c r="K465" s="13"/>
    </row>
    <row r="466" spans="1:12" x14ac:dyDescent="0.35">
      <c r="A466" s="14">
        <v>43618</v>
      </c>
      <c r="B466" s="15">
        <v>17</v>
      </c>
      <c r="C466" s="16">
        <v>6.7938000000000001</v>
      </c>
      <c r="D466" s="12">
        <f>VLOOKUP(A466,'Gas Price'!$B$2:$C$215,2,FALSE)</f>
        <v>3.0449999999999999</v>
      </c>
      <c r="E466" s="6">
        <f t="shared" si="14"/>
        <v>2.2311330049261087</v>
      </c>
      <c r="G466" s="14">
        <v>43618</v>
      </c>
      <c r="H466" s="15">
        <v>17</v>
      </c>
      <c r="I466" s="6">
        <f t="shared" si="15"/>
        <v>2.2311330049261087</v>
      </c>
      <c r="J466" s="13"/>
      <c r="K466" s="13"/>
    </row>
    <row r="467" spans="1:12" x14ac:dyDescent="0.35">
      <c r="A467" s="14">
        <v>43618</v>
      </c>
      <c r="B467" s="15">
        <v>18</v>
      </c>
      <c r="C467" s="16">
        <v>11.3622</v>
      </c>
      <c r="D467" s="12">
        <f>VLOOKUP(A467,'Gas Price'!$B$2:$C$215,2,FALSE)</f>
        <v>3.0449999999999999</v>
      </c>
      <c r="E467" s="6">
        <f t="shared" si="14"/>
        <v>3.7314285714285713</v>
      </c>
      <c r="G467" s="14">
        <v>43618</v>
      </c>
      <c r="H467" s="15">
        <v>18</v>
      </c>
      <c r="I467" s="6">
        <f t="shared" si="15"/>
        <v>3.7314285714285713</v>
      </c>
      <c r="J467" s="13"/>
      <c r="K467" s="13"/>
    </row>
    <row r="468" spans="1:12" x14ac:dyDescent="0.35">
      <c r="A468" s="14">
        <v>43618</v>
      </c>
      <c r="B468" s="15">
        <v>19</v>
      </c>
      <c r="C468" s="16">
        <v>26.930499999999999</v>
      </c>
      <c r="D468" s="12">
        <f>VLOOKUP(A468,'Gas Price'!$B$2:$C$215,2,FALSE)</f>
        <v>3.0449999999999999</v>
      </c>
      <c r="E468" s="6">
        <f t="shared" si="14"/>
        <v>8.8441707717569784</v>
      </c>
      <c r="G468" s="14">
        <v>43618</v>
      </c>
      <c r="H468" s="15">
        <v>19</v>
      </c>
      <c r="I468" s="6">
        <f t="shared" si="15"/>
        <v>8.8441707717569784</v>
      </c>
      <c r="J468" s="13"/>
      <c r="K468" s="13"/>
    </row>
    <row r="469" spans="1:12" x14ac:dyDescent="0.35">
      <c r="A469" s="14">
        <v>43618</v>
      </c>
      <c r="B469" s="15">
        <v>20</v>
      </c>
      <c r="C469" s="16">
        <v>41.279499999999999</v>
      </c>
      <c r="D469" s="12">
        <f>VLOOKUP(A469,'Gas Price'!$B$2:$C$215,2,FALSE)</f>
        <v>3.0449999999999999</v>
      </c>
      <c r="E469" s="6">
        <f t="shared" si="14"/>
        <v>13.556486042692939</v>
      </c>
      <c r="G469" s="14">
        <v>43618</v>
      </c>
      <c r="H469" s="15">
        <v>20</v>
      </c>
      <c r="I469" s="6">
        <f t="shared" si="15"/>
        <v>13.556486042692939</v>
      </c>
      <c r="J469" s="13"/>
      <c r="K469" s="13"/>
    </row>
    <row r="470" spans="1:12" x14ac:dyDescent="0.35">
      <c r="A470" s="14">
        <v>43618</v>
      </c>
      <c r="B470" s="15">
        <v>21</v>
      </c>
      <c r="C470" s="16">
        <v>47.717599999999997</v>
      </c>
      <c r="D470" s="12">
        <f>VLOOKUP(A470,'Gas Price'!$B$2:$C$215,2,FALSE)</f>
        <v>3.0449999999999999</v>
      </c>
      <c r="E470" s="6">
        <f t="shared" si="14"/>
        <v>15.670804597701149</v>
      </c>
      <c r="G470" s="14">
        <v>43618</v>
      </c>
      <c r="H470" s="15">
        <v>21</v>
      </c>
      <c r="I470" s="6">
        <f t="shared" si="15"/>
        <v>15.670804597701149</v>
      </c>
      <c r="J470" s="13"/>
      <c r="K470" s="13"/>
    </row>
    <row r="471" spans="1:12" x14ac:dyDescent="0.35">
      <c r="A471" s="14">
        <v>43619</v>
      </c>
      <c r="B471" s="15">
        <v>13</v>
      </c>
      <c r="C471" s="16">
        <v>11.3874</v>
      </c>
      <c r="D471" s="12">
        <f>VLOOKUP(A471,'Gas Price'!$B$2:$C$215,2,FALSE)</f>
        <v>2.63</v>
      </c>
      <c r="E471" s="6">
        <f t="shared" si="14"/>
        <v>4.3298098859315592</v>
      </c>
      <c r="G471" s="14">
        <v>43619</v>
      </c>
      <c r="H471" s="15">
        <v>13</v>
      </c>
      <c r="I471" s="6">
        <f t="shared" si="15"/>
        <v>4.3298098859315592</v>
      </c>
      <c r="J471" s="13">
        <f>MAX(AVERAGE(I471:I474),AVERAGE(I472:I475),AVERAGE(I473:I476),AVERAGE(I474:I477),AVERAGE(I475:I478),AVERAGE(I476:I479))</f>
        <v>16.630104562737642</v>
      </c>
      <c r="K471" s="13">
        <f>MAX(AVERAGE(I471:I473),AVERAGE(I472:I474),AVERAGE(I473:I475),AVERAGE(I474:I476),AVERAGE(I475:I477),AVERAGE(I476:I478),AVERAGE(I477:I479))</f>
        <v>19.065754119138148</v>
      </c>
      <c r="L471" s="13">
        <f>MAX(AVERAGE(I471:I472),AVERAGE(I472:I473),AVERAGE(I473:I474),AVERAGE(I474:I475),AVERAGE(I475:I476),AVERAGE(I476:I477),AVERAGE(I477:I478),AVERAGE(I478:I479))</f>
        <v>21.59832699619772</v>
      </c>
    </row>
    <row r="472" spans="1:12" x14ac:dyDescent="0.35">
      <c r="A472" s="14">
        <v>43619</v>
      </c>
      <c r="B472" s="15">
        <v>14</v>
      </c>
      <c r="C472" s="16">
        <v>15.273199999999999</v>
      </c>
      <c r="D472" s="12">
        <f>VLOOKUP(A472,'Gas Price'!$B$2:$C$215,2,FALSE)</f>
        <v>2.63</v>
      </c>
      <c r="E472" s="6">
        <f t="shared" si="14"/>
        <v>5.8073003802281367</v>
      </c>
      <c r="G472" s="14">
        <v>43619</v>
      </c>
      <c r="H472" s="15">
        <v>14</v>
      </c>
      <c r="I472" s="6">
        <f t="shared" si="15"/>
        <v>5.8073003802281367</v>
      </c>
      <c r="J472" s="13"/>
      <c r="K472" s="13"/>
    </row>
    <row r="473" spans="1:12" x14ac:dyDescent="0.35">
      <c r="A473" s="14">
        <v>43619</v>
      </c>
      <c r="B473" s="15">
        <v>15</v>
      </c>
      <c r="C473" s="16">
        <v>17.359400000000001</v>
      </c>
      <c r="D473" s="12">
        <f>VLOOKUP(A473,'Gas Price'!$B$2:$C$215,2,FALSE)</f>
        <v>2.63</v>
      </c>
      <c r="E473" s="6">
        <f t="shared" si="14"/>
        <v>6.6005323193916352</v>
      </c>
      <c r="G473" s="14">
        <v>43619</v>
      </c>
      <c r="H473" s="15">
        <v>15</v>
      </c>
      <c r="I473" s="6">
        <f t="shared" si="15"/>
        <v>6.6005323193916352</v>
      </c>
      <c r="J473" s="13"/>
      <c r="K473" s="13"/>
    </row>
    <row r="474" spans="1:12" x14ac:dyDescent="0.35">
      <c r="A474" s="14">
        <v>43619</v>
      </c>
      <c r="B474" s="15">
        <v>16</v>
      </c>
      <c r="C474" s="16">
        <v>18.513500000000001</v>
      </c>
      <c r="D474" s="12">
        <f>VLOOKUP(A474,'Gas Price'!$B$2:$C$215,2,FALSE)</f>
        <v>2.63</v>
      </c>
      <c r="E474" s="6">
        <f t="shared" si="14"/>
        <v>7.039353612167301</v>
      </c>
      <c r="G474" s="14">
        <v>43619</v>
      </c>
      <c r="H474" s="15">
        <v>16</v>
      </c>
      <c r="I474" s="6">
        <f t="shared" si="15"/>
        <v>7.039353612167301</v>
      </c>
      <c r="J474" s="13"/>
      <c r="K474" s="13"/>
    </row>
    <row r="475" spans="1:12" x14ac:dyDescent="0.35">
      <c r="A475" s="14">
        <v>43619</v>
      </c>
      <c r="B475" s="15">
        <v>17</v>
      </c>
      <c r="C475" s="16">
        <v>18.113900000000001</v>
      </c>
      <c r="D475" s="12">
        <f>VLOOKUP(A475,'Gas Price'!$B$2:$C$215,2,FALSE)</f>
        <v>2.63</v>
      </c>
      <c r="E475" s="6">
        <f t="shared" si="14"/>
        <v>6.8874144486692019</v>
      </c>
      <c r="G475" s="14">
        <v>43619</v>
      </c>
      <c r="H475" s="15">
        <v>17</v>
      </c>
      <c r="I475" s="6">
        <f t="shared" si="15"/>
        <v>6.8874144486692019</v>
      </c>
      <c r="J475" s="13"/>
      <c r="K475" s="13"/>
    </row>
    <row r="476" spans="1:12" x14ac:dyDescent="0.35">
      <c r="A476" s="14">
        <v>43619</v>
      </c>
      <c r="B476" s="15">
        <v>18</v>
      </c>
      <c r="C476" s="16">
        <v>24.5199</v>
      </c>
      <c r="D476" s="12">
        <f>VLOOKUP(A476,'Gas Price'!$B$2:$C$215,2,FALSE)</f>
        <v>2.63</v>
      </c>
      <c r="E476" s="6">
        <f t="shared" si="14"/>
        <v>9.3231558935361214</v>
      </c>
      <c r="G476" s="14">
        <v>43619</v>
      </c>
      <c r="H476" s="15">
        <v>18</v>
      </c>
      <c r="I476" s="6">
        <f t="shared" si="15"/>
        <v>9.3231558935361214</v>
      </c>
      <c r="J476" s="13"/>
      <c r="K476" s="13"/>
    </row>
    <row r="477" spans="1:12" x14ac:dyDescent="0.35">
      <c r="A477" s="14">
        <v>43619</v>
      </c>
      <c r="B477" s="15">
        <v>19</v>
      </c>
      <c r="C477" s="16">
        <v>36.821599999999997</v>
      </c>
      <c r="D477" s="12">
        <f>VLOOKUP(A477,'Gas Price'!$B$2:$C$215,2,FALSE)</f>
        <v>2.63</v>
      </c>
      <c r="E477" s="6">
        <f t="shared" si="14"/>
        <v>14.00060836501901</v>
      </c>
      <c r="G477" s="14">
        <v>43619</v>
      </c>
      <c r="H477" s="15">
        <v>19</v>
      </c>
      <c r="I477" s="6">
        <f t="shared" si="15"/>
        <v>14.00060836501901</v>
      </c>
      <c r="J477" s="13"/>
      <c r="K477" s="13"/>
    </row>
    <row r="478" spans="1:12" x14ac:dyDescent="0.35">
      <c r="A478" s="14">
        <v>43619</v>
      </c>
      <c r="B478" s="15">
        <v>20</v>
      </c>
      <c r="C478" s="16">
        <v>56.582000000000001</v>
      </c>
      <c r="D478" s="12">
        <f>VLOOKUP(A478,'Gas Price'!$B$2:$C$215,2,FALSE)</f>
        <v>2.63</v>
      </c>
      <c r="E478" s="6">
        <f t="shared" si="14"/>
        <v>21.514068441064641</v>
      </c>
      <c r="G478" s="14">
        <v>43619</v>
      </c>
      <c r="H478" s="15">
        <v>20</v>
      </c>
      <c r="I478" s="6">
        <f t="shared" si="15"/>
        <v>21.514068441064641</v>
      </c>
      <c r="J478" s="13"/>
      <c r="K478" s="13"/>
    </row>
    <row r="479" spans="1:12" x14ac:dyDescent="0.35">
      <c r="A479" s="14">
        <v>43619</v>
      </c>
      <c r="B479" s="15">
        <v>21</v>
      </c>
      <c r="C479" s="16">
        <v>57.025199999999998</v>
      </c>
      <c r="D479" s="12">
        <f>VLOOKUP(A479,'Gas Price'!$B$2:$C$215,2,FALSE)</f>
        <v>2.63</v>
      </c>
      <c r="E479" s="6">
        <f t="shared" si="14"/>
        <v>21.682585551330799</v>
      </c>
      <c r="G479" s="14">
        <v>43619</v>
      </c>
      <c r="H479" s="15">
        <v>21</v>
      </c>
      <c r="I479" s="6">
        <f t="shared" si="15"/>
        <v>21.682585551330799</v>
      </c>
      <c r="J479" s="13"/>
      <c r="K479" s="13"/>
    </row>
    <row r="480" spans="1:12" x14ac:dyDescent="0.35">
      <c r="A480" s="14">
        <v>43620</v>
      </c>
      <c r="B480" s="15">
        <v>13</v>
      </c>
      <c r="C480" s="16">
        <v>15.099399999999999</v>
      </c>
      <c r="D480" s="12">
        <f>VLOOKUP(A480,'Gas Price'!$B$2:$C$215,2,FALSE)</f>
        <v>2.8149999999999999</v>
      </c>
      <c r="E480" s="6">
        <f t="shared" si="14"/>
        <v>5.3639076376554176</v>
      </c>
      <c r="G480" s="14">
        <v>43620</v>
      </c>
      <c r="H480" s="15">
        <v>13</v>
      </c>
      <c r="I480" s="6">
        <f t="shared" si="15"/>
        <v>5.3639076376554176</v>
      </c>
      <c r="J480" s="13">
        <f>MAX(AVERAGE(I480:I483),AVERAGE(I481:I484),AVERAGE(I482:I485),AVERAGE(I483:I486),AVERAGE(I484:I487),AVERAGE(I485:I488))</f>
        <v>17.493206039076377</v>
      </c>
      <c r="K480" s="13">
        <f>MAX(AVERAGE(I480:I482),AVERAGE(I481:I483),AVERAGE(I482:I484),AVERAGE(I483:I485),AVERAGE(I484:I486),AVERAGE(I485:I487),AVERAGE(I486:I488))</f>
        <v>19.871557134399051</v>
      </c>
      <c r="L480" s="13">
        <f>MAX(AVERAGE(I480:I481),AVERAGE(I481:I482),AVERAGE(I482:I483),AVERAGE(I483:I484),AVERAGE(I484:I485),AVERAGE(I485:I486),AVERAGE(I486:I487),AVERAGE(I487:I488))</f>
        <v>22.103605683836591</v>
      </c>
    </row>
    <row r="481" spans="1:12" x14ac:dyDescent="0.35">
      <c r="A481" s="14">
        <v>43620</v>
      </c>
      <c r="B481" s="15">
        <v>14</v>
      </c>
      <c r="C481" s="16">
        <v>19.1251</v>
      </c>
      <c r="D481" s="12">
        <f>VLOOKUP(A481,'Gas Price'!$B$2:$C$215,2,FALSE)</f>
        <v>2.8149999999999999</v>
      </c>
      <c r="E481" s="6">
        <f t="shared" si="14"/>
        <v>6.7939964476021313</v>
      </c>
      <c r="G481" s="14">
        <v>43620</v>
      </c>
      <c r="H481" s="15">
        <v>14</v>
      </c>
      <c r="I481" s="6">
        <f t="shared" si="15"/>
        <v>6.7939964476021313</v>
      </c>
      <c r="J481" s="13"/>
      <c r="K481" s="13"/>
    </row>
    <row r="482" spans="1:12" x14ac:dyDescent="0.35">
      <c r="A482" s="14">
        <v>43620</v>
      </c>
      <c r="B482" s="15">
        <v>15</v>
      </c>
      <c r="C482" s="16">
        <v>21.340199999999999</v>
      </c>
      <c r="D482" s="12">
        <f>VLOOKUP(A482,'Gas Price'!$B$2:$C$215,2,FALSE)</f>
        <v>2.8149999999999999</v>
      </c>
      <c r="E482" s="6">
        <f t="shared" si="14"/>
        <v>7.5808880994671402</v>
      </c>
      <c r="G482" s="14">
        <v>43620</v>
      </c>
      <c r="H482" s="15">
        <v>15</v>
      </c>
      <c r="I482" s="6">
        <f t="shared" si="15"/>
        <v>7.5808880994671402</v>
      </c>
      <c r="J482" s="13"/>
      <c r="K482" s="13"/>
    </row>
    <row r="483" spans="1:12" x14ac:dyDescent="0.35">
      <c r="A483" s="14">
        <v>43620</v>
      </c>
      <c r="B483" s="15">
        <v>16</v>
      </c>
      <c r="C483" s="16">
        <v>22.825099999999999</v>
      </c>
      <c r="D483" s="12">
        <f>VLOOKUP(A483,'Gas Price'!$B$2:$C$215,2,FALSE)</f>
        <v>2.8149999999999999</v>
      </c>
      <c r="E483" s="6">
        <f t="shared" si="14"/>
        <v>8.1083836589698048</v>
      </c>
      <c r="G483" s="14">
        <v>43620</v>
      </c>
      <c r="H483" s="15">
        <v>16</v>
      </c>
      <c r="I483" s="6">
        <f t="shared" si="15"/>
        <v>8.1083836589698048</v>
      </c>
      <c r="J483" s="13"/>
      <c r="K483" s="13"/>
    </row>
    <row r="484" spans="1:12" x14ac:dyDescent="0.35">
      <c r="A484" s="14">
        <v>43620</v>
      </c>
      <c r="B484" s="15">
        <v>17</v>
      </c>
      <c r="C484" s="16">
        <v>26.947700000000001</v>
      </c>
      <c r="D484" s="12">
        <f>VLOOKUP(A484,'Gas Price'!$B$2:$C$215,2,FALSE)</f>
        <v>2.8149999999999999</v>
      </c>
      <c r="E484" s="6">
        <f t="shared" si="14"/>
        <v>9.5728952042628777</v>
      </c>
      <c r="G484" s="14">
        <v>43620</v>
      </c>
      <c r="H484" s="15">
        <v>17</v>
      </c>
      <c r="I484" s="6">
        <f t="shared" si="15"/>
        <v>9.5728952042628777</v>
      </c>
      <c r="J484" s="13"/>
      <c r="K484" s="13"/>
    </row>
    <row r="485" spans="1:12" x14ac:dyDescent="0.35">
      <c r="A485" s="14">
        <v>43620</v>
      </c>
      <c r="B485" s="15">
        <v>18</v>
      </c>
      <c r="C485" s="16">
        <v>29.158200000000001</v>
      </c>
      <c r="D485" s="12">
        <f>VLOOKUP(A485,'Gas Price'!$B$2:$C$215,2,FALSE)</f>
        <v>2.8149999999999999</v>
      </c>
      <c r="E485" s="6">
        <f t="shared" si="14"/>
        <v>10.358152753108349</v>
      </c>
      <c r="G485" s="14">
        <v>43620</v>
      </c>
      <c r="H485" s="15">
        <v>18</v>
      </c>
      <c r="I485" s="6">
        <f t="shared" si="15"/>
        <v>10.358152753108349</v>
      </c>
      <c r="J485" s="13"/>
      <c r="K485" s="13"/>
    </row>
    <row r="486" spans="1:12" x14ac:dyDescent="0.35">
      <c r="A486" s="14">
        <v>43620</v>
      </c>
      <c r="B486" s="15">
        <v>19</v>
      </c>
      <c r="C486" s="16">
        <v>43.372</v>
      </c>
      <c r="D486" s="12">
        <f>VLOOKUP(A486,'Gas Price'!$B$2:$C$215,2,FALSE)</f>
        <v>2.8149999999999999</v>
      </c>
      <c r="E486" s="6">
        <f t="shared" si="14"/>
        <v>15.407460035523979</v>
      </c>
      <c r="G486" s="14">
        <v>43620</v>
      </c>
      <c r="H486" s="15">
        <v>19</v>
      </c>
      <c r="I486" s="6">
        <f t="shared" si="15"/>
        <v>15.407460035523979</v>
      </c>
      <c r="J486" s="13"/>
      <c r="K486" s="13"/>
    </row>
    <row r="487" spans="1:12" x14ac:dyDescent="0.35">
      <c r="A487" s="14">
        <v>43620</v>
      </c>
      <c r="B487" s="15">
        <v>20</v>
      </c>
      <c r="C487" s="16">
        <v>65.6631</v>
      </c>
      <c r="D487" s="12">
        <f>VLOOKUP(A487,'Gas Price'!$B$2:$C$215,2,FALSE)</f>
        <v>2.8149999999999999</v>
      </c>
      <c r="E487" s="6">
        <f t="shared" si="14"/>
        <v>23.326145648312611</v>
      </c>
      <c r="G487" s="14">
        <v>43620</v>
      </c>
      <c r="H487" s="15">
        <v>20</v>
      </c>
      <c r="I487" s="6">
        <f t="shared" si="15"/>
        <v>23.326145648312611</v>
      </c>
      <c r="J487" s="13"/>
      <c r="K487" s="13"/>
    </row>
    <row r="488" spans="1:12" x14ac:dyDescent="0.35">
      <c r="A488" s="14">
        <v>43620</v>
      </c>
      <c r="B488" s="15">
        <v>21</v>
      </c>
      <c r="C488" s="16">
        <v>58.780200000000001</v>
      </c>
      <c r="D488" s="12">
        <f>VLOOKUP(A488,'Gas Price'!$B$2:$C$215,2,FALSE)</f>
        <v>2.8149999999999999</v>
      </c>
      <c r="E488" s="6">
        <f t="shared" si="14"/>
        <v>20.881065719360571</v>
      </c>
      <c r="G488" s="14">
        <v>43620</v>
      </c>
      <c r="H488" s="15">
        <v>21</v>
      </c>
      <c r="I488" s="6">
        <f t="shared" si="15"/>
        <v>20.881065719360571</v>
      </c>
      <c r="J488" s="13"/>
      <c r="K488" s="13"/>
    </row>
    <row r="489" spans="1:12" x14ac:dyDescent="0.35">
      <c r="A489" s="14">
        <v>43621</v>
      </c>
      <c r="B489" s="15">
        <v>13</v>
      </c>
      <c r="C489" s="16">
        <v>19.763300000000001</v>
      </c>
      <c r="D489" s="12">
        <f>VLOOKUP(A489,'Gas Price'!$B$2:$C$215,2,FALSE)</f>
        <v>3.05</v>
      </c>
      <c r="E489" s="6">
        <f t="shared" si="14"/>
        <v>6.4797704918032792</v>
      </c>
      <c r="G489" s="14">
        <v>43621</v>
      </c>
      <c r="H489" s="15">
        <v>13</v>
      </c>
      <c r="I489" s="6">
        <f t="shared" si="15"/>
        <v>6.4797704918032792</v>
      </c>
      <c r="J489" s="13">
        <f>MAX(AVERAGE(I489:I492),AVERAGE(I490:I493),AVERAGE(I491:I494),AVERAGE(I492:I495),AVERAGE(I493:I496),AVERAGE(I494:I497))</f>
        <v>15.850590163934427</v>
      </c>
      <c r="K489" s="13">
        <f>MAX(AVERAGE(I489:I491),AVERAGE(I490:I492),AVERAGE(I491:I493),AVERAGE(I492:I494),AVERAGE(I493:I495),AVERAGE(I494:I496),AVERAGE(I495:I497))</f>
        <v>17.787693989071041</v>
      </c>
      <c r="L489" s="13">
        <f>MAX(AVERAGE(I489:I490),AVERAGE(I490:I491),AVERAGE(I491:I492),AVERAGE(I492:I493),AVERAGE(I493:I494),AVERAGE(I494:I495),AVERAGE(I495:I496),AVERAGE(I496:I497))</f>
        <v>19.412885245901641</v>
      </c>
    </row>
    <row r="490" spans="1:12" x14ac:dyDescent="0.35">
      <c r="A490" s="14">
        <v>43621</v>
      </c>
      <c r="B490" s="15">
        <v>14</v>
      </c>
      <c r="C490" s="16">
        <v>22.0335</v>
      </c>
      <c r="D490" s="12">
        <f>VLOOKUP(A490,'Gas Price'!$B$2:$C$215,2,FALSE)</f>
        <v>3.05</v>
      </c>
      <c r="E490" s="6">
        <f t="shared" si="14"/>
        <v>7.2240983606557378</v>
      </c>
      <c r="G490" s="14">
        <v>43621</v>
      </c>
      <c r="H490" s="15">
        <v>14</v>
      </c>
      <c r="I490" s="6">
        <f t="shared" si="15"/>
        <v>7.2240983606557378</v>
      </c>
      <c r="J490" s="13"/>
      <c r="K490" s="13"/>
    </row>
    <row r="491" spans="1:12" x14ac:dyDescent="0.35">
      <c r="A491" s="14">
        <v>43621</v>
      </c>
      <c r="B491" s="15">
        <v>15</v>
      </c>
      <c r="C491" s="16">
        <v>23.917100000000001</v>
      </c>
      <c r="D491" s="12">
        <f>VLOOKUP(A491,'Gas Price'!$B$2:$C$215,2,FALSE)</f>
        <v>3.05</v>
      </c>
      <c r="E491" s="6">
        <f t="shared" si="14"/>
        <v>7.8416721311475417</v>
      </c>
      <c r="G491" s="14">
        <v>43621</v>
      </c>
      <c r="H491" s="15">
        <v>15</v>
      </c>
      <c r="I491" s="6">
        <f t="shared" si="15"/>
        <v>7.8416721311475417</v>
      </c>
      <c r="J491" s="13"/>
      <c r="K491" s="13"/>
    </row>
    <row r="492" spans="1:12" x14ac:dyDescent="0.35">
      <c r="A492" s="14">
        <v>43621</v>
      </c>
      <c r="B492" s="15">
        <v>16</v>
      </c>
      <c r="C492" s="16">
        <v>25.421800000000001</v>
      </c>
      <c r="D492" s="12">
        <f>VLOOKUP(A492,'Gas Price'!$B$2:$C$215,2,FALSE)</f>
        <v>3.05</v>
      </c>
      <c r="E492" s="6">
        <f t="shared" si="14"/>
        <v>8.3350163934426238</v>
      </c>
      <c r="G492" s="14">
        <v>43621</v>
      </c>
      <c r="H492" s="15">
        <v>16</v>
      </c>
      <c r="I492" s="6">
        <f t="shared" si="15"/>
        <v>8.3350163934426238</v>
      </c>
      <c r="J492" s="13"/>
      <c r="K492" s="13"/>
    </row>
    <row r="493" spans="1:12" x14ac:dyDescent="0.35">
      <c r="A493" s="14">
        <v>43621</v>
      </c>
      <c r="B493" s="15">
        <v>17</v>
      </c>
      <c r="C493" s="16">
        <v>26.921199999999999</v>
      </c>
      <c r="D493" s="12">
        <f>VLOOKUP(A493,'Gas Price'!$B$2:$C$215,2,FALSE)</f>
        <v>3.05</v>
      </c>
      <c r="E493" s="6">
        <f t="shared" si="14"/>
        <v>8.8266229508196723</v>
      </c>
      <c r="G493" s="14">
        <v>43621</v>
      </c>
      <c r="H493" s="15">
        <v>17</v>
      </c>
      <c r="I493" s="6">
        <f t="shared" si="15"/>
        <v>8.8266229508196723</v>
      </c>
      <c r="J493" s="13"/>
      <c r="K493" s="13"/>
    </row>
    <row r="494" spans="1:12" x14ac:dyDescent="0.35">
      <c r="A494" s="14">
        <v>43621</v>
      </c>
      <c r="B494" s="15">
        <v>18</v>
      </c>
      <c r="C494" s="16">
        <v>30.619800000000001</v>
      </c>
      <c r="D494" s="12">
        <f>VLOOKUP(A494,'Gas Price'!$B$2:$C$215,2,FALSE)</f>
        <v>3.05</v>
      </c>
      <c r="E494" s="6">
        <f t="shared" si="14"/>
        <v>10.039278688524591</v>
      </c>
      <c r="G494" s="14">
        <v>43621</v>
      </c>
      <c r="H494" s="15">
        <v>18</v>
      </c>
      <c r="I494" s="6">
        <f t="shared" si="15"/>
        <v>10.039278688524591</v>
      </c>
      <c r="J494" s="13"/>
      <c r="K494" s="13"/>
    </row>
    <row r="495" spans="1:12" x14ac:dyDescent="0.35">
      <c r="A495" s="14">
        <v>43621</v>
      </c>
      <c r="B495" s="15">
        <v>19</v>
      </c>
      <c r="C495" s="16">
        <v>44.338799999999999</v>
      </c>
      <c r="D495" s="12">
        <f>VLOOKUP(A495,'Gas Price'!$B$2:$C$215,2,FALSE)</f>
        <v>3.05</v>
      </c>
      <c r="E495" s="6">
        <f t="shared" si="14"/>
        <v>14.537311475409837</v>
      </c>
      <c r="G495" s="14">
        <v>43621</v>
      </c>
      <c r="H495" s="15">
        <v>19</v>
      </c>
      <c r="I495" s="6">
        <f t="shared" si="15"/>
        <v>14.537311475409837</v>
      </c>
      <c r="J495" s="13"/>
      <c r="K495" s="13"/>
    </row>
    <row r="496" spans="1:12" x14ac:dyDescent="0.35">
      <c r="A496" s="14">
        <v>43621</v>
      </c>
      <c r="B496" s="15">
        <v>20</v>
      </c>
      <c r="C496" s="16">
        <v>60.572200000000002</v>
      </c>
      <c r="D496" s="12">
        <f>VLOOKUP(A496,'Gas Price'!$B$2:$C$215,2,FALSE)</f>
        <v>3.05</v>
      </c>
      <c r="E496" s="6">
        <f t="shared" si="14"/>
        <v>19.859737704918036</v>
      </c>
      <c r="G496" s="14">
        <v>43621</v>
      </c>
      <c r="H496" s="15">
        <v>20</v>
      </c>
      <c r="I496" s="6">
        <f t="shared" si="15"/>
        <v>19.859737704918036</v>
      </c>
      <c r="J496" s="13"/>
      <c r="K496" s="13"/>
    </row>
    <row r="497" spans="1:12" x14ac:dyDescent="0.35">
      <c r="A497" s="14">
        <v>43621</v>
      </c>
      <c r="B497" s="15">
        <v>21</v>
      </c>
      <c r="C497" s="16">
        <v>57.846400000000003</v>
      </c>
      <c r="D497" s="12">
        <f>VLOOKUP(A497,'Gas Price'!$B$2:$C$215,2,FALSE)</f>
        <v>3.05</v>
      </c>
      <c r="E497" s="6">
        <f t="shared" si="14"/>
        <v>18.966032786885247</v>
      </c>
      <c r="G497" s="14">
        <v>43621</v>
      </c>
      <c r="H497" s="15">
        <v>21</v>
      </c>
      <c r="I497" s="6">
        <f t="shared" si="15"/>
        <v>18.966032786885247</v>
      </c>
      <c r="J497" s="13"/>
      <c r="K497" s="13"/>
    </row>
    <row r="498" spans="1:12" x14ac:dyDescent="0.35">
      <c r="A498" s="14">
        <v>43622</v>
      </c>
      <c r="B498" s="15">
        <v>13</v>
      </c>
      <c r="C498" s="16">
        <v>10.7376</v>
      </c>
      <c r="D498" s="12">
        <f>VLOOKUP(A498,'Gas Price'!$B$2:$C$215,2,FALSE)</f>
        <v>2.66</v>
      </c>
      <c r="E498" s="6">
        <f t="shared" si="14"/>
        <v>4.0366917293233087</v>
      </c>
      <c r="G498" s="14">
        <v>43622</v>
      </c>
      <c r="H498" s="15">
        <v>13</v>
      </c>
      <c r="I498" s="6">
        <f t="shared" si="15"/>
        <v>4.0366917293233087</v>
      </c>
      <c r="J498" s="13">
        <f>MAX(AVERAGE(I498:I501),AVERAGE(I499:I502),AVERAGE(I500:I503),AVERAGE(I501:I504),AVERAGE(I502:I505),AVERAGE(I503:I506))</f>
        <v>16.181851503759397</v>
      </c>
      <c r="K498" s="13">
        <f>MAX(AVERAGE(I498:I500),AVERAGE(I499:I501),AVERAGE(I500:I502),AVERAGE(I501:I503),AVERAGE(I502:I504),AVERAGE(I503:I505),AVERAGE(I504:I506))</f>
        <v>18.478997493734337</v>
      </c>
      <c r="L498" s="13">
        <f>MAX(AVERAGE(I498:I499),AVERAGE(I499:I500),AVERAGE(I500:I501),AVERAGE(I501:I502),AVERAGE(I502:I503),AVERAGE(I503:I504),AVERAGE(I504:I505),AVERAGE(I505:I506))</f>
        <v>20.488740601503757</v>
      </c>
    </row>
    <row r="499" spans="1:12" x14ac:dyDescent="0.35">
      <c r="A499" s="14">
        <v>43622</v>
      </c>
      <c r="B499" s="15">
        <v>14</v>
      </c>
      <c r="C499" s="16">
        <v>16.308299999999999</v>
      </c>
      <c r="D499" s="12">
        <f>VLOOKUP(A499,'Gas Price'!$B$2:$C$215,2,FALSE)</f>
        <v>2.66</v>
      </c>
      <c r="E499" s="6">
        <f t="shared" si="14"/>
        <v>6.1309398496240597</v>
      </c>
      <c r="G499" s="14">
        <v>43622</v>
      </c>
      <c r="H499" s="15">
        <v>14</v>
      </c>
      <c r="I499" s="6">
        <f t="shared" si="15"/>
        <v>6.1309398496240597</v>
      </c>
      <c r="J499" s="13"/>
      <c r="K499" s="13"/>
    </row>
    <row r="500" spans="1:12" x14ac:dyDescent="0.35">
      <c r="A500" s="14">
        <v>43622</v>
      </c>
      <c r="B500" s="15">
        <v>15</v>
      </c>
      <c r="C500" s="16">
        <v>17.008900000000001</v>
      </c>
      <c r="D500" s="12">
        <f>VLOOKUP(A500,'Gas Price'!$B$2:$C$215,2,FALSE)</f>
        <v>2.66</v>
      </c>
      <c r="E500" s="6">
        <f t="shared" si="14"/>
        <v>6.3943233082706765</v>
      </c>
      <c r="G500" s="14">
        <v>43622</v>
      </c>
      <c r="H500" s="15">
        <v>15</v>
      </c>
      <c r="I500" s="6">
        <f t="shared" si="15"/>
        <v>6.3943233082706765</v>
      </c>
      <c r="J500" s="13"/>
      <c r="K500" s="13"/>
    </row>
    <row r="501" spans="1:12" x14ac:dyDescent="0.35">
      <c r="A501" s="14">
        <v>43622</v>
      </c>
      <c r="B501" s="15">
        <v>16</v>
      </c>
      <c r="C501" s="16">
        <v>18.045100000000001</v>
      </c>
      <c r="D501" s="12">
        <f>VLOOKUP(A501,'Gas Price'!$B$2:$C$215,2,FALSE)</f>
        <v>2.66</v>
      </c>
      <c r="E501" s="6">
        <f t="shared" si="14"/>
        <v>6.7838721804511284</v>
      </c>
      <c r="G501" s="14">
        <v>43622</v>
      </c>
      <c r="H501" s="15">
        <v>16</v>
      </c>
      <c r="I501" s="6">
        <f t="shared" si="15"/>
        <v>6.7838721804511284</v>
      </c>
      <c r="J501" s="13"/>
      <c r="K501" s="13"/>
    </row>
    <row r="502" spans="1:12" x14ac:dyDescent="0.35">
      <c r="A502" s="14">
        <v>43622</v>
      </c>
      <c r="B502" s="15">
        <v>17</v>
      </c>
      <c r="C502" s="16">
        <v>19.338699999999999</v>
      </c>
      <c r="D502" s="12">
        <f>VLOOKUP(A502,'Gas Price'!$B$2:$C$215,2,FALSE)</f>
        <v>2.66</v>
      </c>
      <c r="E502" s="6">
        <f t="shared" si="14"/>
        <v>7.2701879699248115</v>
      </c>
      <c r="G502" s="14">
        <v>43622</v>
      </c>
      <c r="H502" s="15">
        <v>17</v>
      </c>
      <c r="I502" s="6">
        <f t="shared" si="15"/>
        <v>7.2701879699248115</v>
      </c>
      <c r="J502" s="13"/>
      <c r="K502" s="13"/>
    </row>
    <row r="503" spans="1:12" x14ac:dyDescent="0.35">
      <c r="A503" s="14">
        <v>43622</v>
      </c>
      <c r="B503" s="15">
        <v>18</v>
      </c>
      <c r="C503" s="16">
        <v>24.712499999999999</v>
      </c>
      <c r="D503" s="12">
        <f>VLOOKUP(A503,'Gas Price'!$B$2:$C$215,2,FALSE)</f>
        <v>2.66</v>
      </c>
      <c r="E503" s="6">
        <f t="shared" si="14"/>
        <v>9.2904135338345846</v>
      </c>
      <c r="G503" s="14">
        <v>43622</v>
      </c>
      <c r="H503" s="15">
        <v>18</v>
      </c>
      <c r="I503" s="6">
        <f t="shared" si="15"/>
        <v>9.2904135338345846</v>
      </c>
      <c r="J503" s="13"/>
      <c r="K503" s="13"/>
    </row>
    <row r="504" spans="1:12" x14ac:dyDescent="0.35">
      <c r="A504" s="14">
        <v>43622</v>
      </c>
      <c r="B504" s="15">
        <v>19</v>
      </c>
      <c r="C504" s="16">
        <v>38.462299999999999</v>
      </c>
      <c r="D504" s="12">
        <f>VLOOKUP(A504,'Gas Price'!$B$2:$C$215,2,FALSE)</f>
        <v>2.66</v>
      </c>
      <c r="E504" s="6">
        <f t="shared" si="14"/>
        <v>14.459511278195487</v>
      </c>
      <c r="G504" s="14">
        <v>43622</v>
      </c>
      <c r="H504" s="15">
        <v>19</v>
      </c>
      <c r="I504" s="6">
        <f t="shared" si="15"/>
        <v>14.459511278195487</v>
      </c>
      <c r="J504" s="13"/>
      <c r="K504" s="13"/>
    </row>
    <row r="505" spans="1:12" x14ac:dyDescent="0.35">
      <c r="A505" s="14">
        <v>43622</v>
      </c>
      <c r="B505" s="15">
        <v>20</v>
      </c>
      <c r="C505" s="16">
        <v>53.848799999999997</v>
      </c>
      <c r="D505" s="12">
        <f>VLOOKUP(A505,'Gas Price'!$B$2:$C$215,2,FALSE)</f>
        <v>2.66</v>
      </c>
      <c r="E505" s="6">
        <f t="shared" si="14"/>
        <v>20.243909774436087</v>
      </c>
      <c r="G505" s="14">
        <v>43622</v>
      </c>
      <c r="H505" s="15">
        <v>20</v>
      </c>
      <c r="I505" s="6">
        <f t="shared" si="15"/>
        <v>20.243909774436087</v>
      </c>
      <c r="J505" s="13"/>
      <c r="K505" s="13"/>
    </row>
    <row r="506" spans="1:12" x14ac:dyDescent="0.35">
      <c r="A506" s="14">
        <v>43622</v>
      </c>
      <c r="B506" s="15">
        <v>21</v>
      </c>
      <c r="C506" s="16">
        <v>55.151299999999999</v>
      </c>
      <c r="D506" s="12">
        <f>VLOOKUP(A506,'Gas Price'!$B$2:$C$215,2,FALSE)</f>
        <v>2.66</v>
      </c>
      <c r="E506" s="6">
        <f t="shared" si="14"/>
        <v>20.733571428571427</v>
      </c>
      <c r="G506" s="14">
        <v>43622</v>
      </c>
      <c r="H506" s="15">
        <v>21</v>
      </c>
      <c r="I506" s="6">
        <f t="shared" si="15"/>
        <v>20.733571428571427</v>
      </c>
      <c r="J506" s="13"/>
      <c r="K506" s="13"/>
    </row>
    <row r="507" spans="1:12" x14ac:dyDescent="0.35">
      <c r="A507" s="14">
        <v>43623</v>
      </c>
      <c r="B507" s="15">
        <v>13</v>
      </c>
      <c r="C507" s="16">
        <v>8.2356999999999996</v>
      </c>
      <c r="D507" s="12">
        <f>VLOOKUP(A507,'Gas Price'!$B$2:$C$215,2,FALSE)</f>
        <v>1.85</v>
      </c>
      <c r="E507" s="6">
        <f t="shared" si="14"/>
        <v>4.4517297297297294</v>
      </c>
      <c r="G507" s="14">
        <v>43623</v>
      </c>
      <c r="H507" s="15">
        <v>13</v>
      </c>
      <c r="I507" s="6">
        <f t="shared" si="15"/>
        <v>4.4517297297297294</v>
      </c>
      <c r="J507" s="13">
        <f>MAX(AVERAGE(I507:I510),AVERAGE(I508:I511),AVERAGE(I509:I512),AVERAGE(I510:I513),AVERAGE(I511:I514),AVERAGE(I512:I515))</f>
        <v>18.622891891891893</v>
      </c>
      <c r="K507" s="13">
        <f>MAX(AVERAGE(I507:I509),AVERAGE(I508:I510),AVERAGE(I509:I511),AVERAGE(I510:I512),AVERAGE(I511:I513),AVERAGE(I512:I514),AVERAGE(I513:I515))</f>
        <v>21.880738738738739</v>
      </c>
      <c r="L507" s="13">
        <f>MAX(AVERAGE(I507:I508),AVERAGE(I508:I509),AVERAGE(I509:I510),AVERAGE(I510:I511),AVERAGE(I511:I512),AVERAGE(I512:I513),AVERAGE(I513:I514),AVERAGE(I514:I515))</f>
        <v>24.841891891891891</v>
      </c>
    </row>
    <row r="508" spans="1:12" x14ac:dyDescent="0.35">
      <c r="A508" s="14">
        <v>43623</v>
      </c>
      <c r="B508" s="15">
        <v>14</v>
      </c>
      <c r="C508" s="16">
        <v>7.5646000000000004</v>
      </c>
      <c r="D508" s="12">
        <f>VLOOKUP(A508,'Gas Price'!$B$2:$C$215,2,FALSE)</f>
        <v>1.85</v>
      </c>
      <c r="E508" s="6">
        <f t="shared" si="14"/>
        <v>4.0889729729729734</v>
      </c>
      <c r="G508" s="14">
        <v>43623</v>
      </c>
      <c r="H508" s="15">
        <v>14</v>
      </c>
      <c r="I508" s="6">
        <f t="shared" si="15"/>
        <v>4.0889729729729734</v>
      </c>
      <c r="J508" s="13"/>
      <c r="K508" s="13"/>
    </row>
    <row r="509" spans="1:12" x14ac:dyDescent="0.35">
      <c r="A509" s="14">
        <v>43623</v>
      </c>
      <c r="B509" s="15">
        <v>15</v>
      </c>
      <c r="C509" s="16">
        <v>10.5655</v>
      </c>
      <c r="D509" s="12">
        <f>VLOOKUP(A509,'Gas Price'!$B$2:$C$215,2,FALSE)</f>
        <v>1.85</v>
      </c>
      <c r="E509" s="6">
        <f t="shared" si="14"/>
        <v>5.7110810810810806</v>
      </c>
      <c r="G509" s="14">
        <v>43623</v>
      </c>
      <c r="H509" s="15">
        <v>15</v>
      </c>
      <c r="I509" s="6">
        <f t="shared" si="15"/>
        <v>5.7110810810810806</v>
      </c>
      <c r="J509" s="13"/>
      <c r="K509" s="13"/>
    </row>
    <row r="510" spans="1:12" x14ac:dyDescent="0.35">
      <c r="A510" s="14">
        <v>43623</v>
      </c>
      <c r="B510" s="15">
        <v>16</v>
      </c>
      <c r="C510" s="16">
        <v>12.189299999999999</v>
      </c>
      <c r="D510" s="12">
        <f>VLOOKUP(A510,'Gas Price'!$B$2:$C$215,2,FALSE)</f>
        <v>1.85</v>
      </c>
      <c r="E510" s="6">
        <f t="shared" si="14"/>
        <v>6.5888108108108101</v>
      </c>
      <c r="G510" s="14">
        <v>43623</v>
      </c>
      <c r="H510" s="15">
        <v>16</v>
      </c>
      <c r="I510" s="6">
        <f t="shared" si="15"/>
        <v>6.5888108108108101</v>
      </c>
      <c r="J510" s="13"/>
      <c r="K510" s="13"/>
    </row>
    <row r="511" spans="1:12" x14ac:dyDescent="0.35">
      <c r="A511" s="14">
        <v>43623</v>
      </c>
      <c r="B511" s="15">
        <v>17</v>
      </c>
      <c r="C511" s="16">
        <v>11.542400000000001</v>
      </c>
      <c r="D511" s="12">
        <f>VLOOKUP(A511,'Gas Price'!$B$2:$C$215,2,FALSE)</f>
        <v>1.85</v>
      </c>
      <c r="E511" s="6">
        <f t="shared" si="14"/>
        <v>6.2391351351351352</v>
      </c>
      <c r="G511" s="14">
        <v>43623</v>
      </c>
      <c r="H511" s="15">
        <v>17</v>
      </c>
      <c r="I511" s="6">
        <f t="shared" si="15"/>
        <v>6.2391351351351352</v>
      </c>
      <c r="J511" s="13"/>
      <c r="K511" s="13"/>
    </row>
    <row r="512" spans="1:12" x14ac:dyDescent="0.35">
      <c r="A512" s="14">
        <v>43623</v>
      </c>
      <c r="B512" s="15">
        <v>18</v>
      </c>
      <c r="C512" s="16">
        <v>16.371300000000002</v>
      </c>
      <c r="D512" s="12">
        <f>VLOOKUP(A512,'Gas Price'!$B$2:$C$215,2,FALSE)</f>
        <v>1.85</v>
      </c>
      <c r="E512" s="6">
        <f t="shared" si="14"/>
        <v>8.849351351351352</v>
      </c>
      <c r="G512" s="14">
        <v>43623</v>
      </c>
      <c r="H512" s="15">
        <v>18</v>
      </c>
      <c r="I512" s="6">
        <f t="shared" si="15"/>
        <v>8.849351351351352</v>
      </c>
      <c r="J512" s="13"/>
      <c r="K512" s="13"/>
    </row>
    <row r="513" spans="1:12" x14ac:dyDescent="0.35">
      <c r="A513" s="14">
        <v>43623</v>
      </c>
      <c r="B513" s="15">
        <v>19</v>
      </c>
      <c r="C513" s="16">
        <v>29.523099999999999</v>
      </c>
      <c r="D513" s="12">
        <f>VLOOKUP(A513,'Gas Price'!$B$2:$C$215,2,FALSE)</f>
        <v>1.85</v>
      </c>
      <c r="E513" s="6">
        <f t="shared" si="14"/>
        <v>15.958432432432431</v>
      </c>
      <c r="G513" s="14">
        <v>43623</v>
      </c>
      <c r="H513" s="15">
        <v>19</v>
      </c>
      <c r="I513" s="6">
        <f t="shared" si="15"/>
        <v>15.958432432432431</v>
      </c>
      <c r="J513" s="13"/>
      <c r="K513" s="13"/>
    </row>
    <row r="514" spans="1:12" x14ac:dyDescent="0.35">
      <c r="A514" s="14">
        <v>43623</v>
      </c>
      <c r="B514" s="15">
        <v>20</v>
      </c>
      <c r="C514" s="16">
        <v>43.479500000000002</v>
      </c>
      <c r="D514" s="12">
        <f>VLOOKUP(A514,'Gas Price'!$B$2:$C$215,2,FALSE)</f>
        <v>1.85</v>
      </c>
      <c r="E514" s="6">
        <f t="shared" si="14"/>
        <v>23.502432432432432</v>
      </c>
      <c r="G514" s="14">
        <v>43623</v>
      </c>
      <c r="H514" s="15">
        <v>20</v>
      </c>
      <c r="I514" s="6">
        <f t="shared" si="15"/>
        <v>23.502432432432432</v>
      </c>
      <c r="J514" s="13"/>
      <c r="K514" s="13"/>
    </row>
    <row r="515" spans="1:12" x14ac:dyDescent="0.35">
      <c r="A515" s="14">
        <v>43623</v>
      </c>
      <c r="B515" s="15">
        <v>21</v>
      </c>
      <c r="C515" s="16">
        <v>48.435499999999998</v>
      </c>
      <c r="D515" s="12">
        <f>VLOOKUP(A515,'Gas Price'!$B$2:$C$215,2,FALSE)</f>
        <v>1.85</v>
      </c>
      <c r="E515" s="6">
        <f t="shared" ref="E515:E578" si="16">C515/D515</f>
        <v>26.181351351351349</v>
      </c>
      <c r="G515" s="14">
        <v>43623</v>
      </c>
      <c r="H515" s="15">
        <v>21</v>
      </c>
      <c r="I515" s="6">
        <f t="shared" ref="I515:I578" si="17">E515</f>
        <v>26.181351351351349</v>
      </c>
      <c r="J515" s="13"/>
      <c r="K515" s="13"/>
    </row>
    <row r="516" spans="1:12" x14ac:dyDescent="0.35">
      <c r="A516" s="14">
        <v>43624</v>
      </c>
      <c r="B516" s="15">
        <v>13</v>
      </c>
      <c r="C516" s="16">
        <v>4.2713999999999999</v>
      </c>
      <c r="D516" s="12">
        <f>VLOOKUP(A516,'Gas Price'!$B$2:$C$215,2,FALSE)</f>
        <v>1.85</v>
      </c>
      <c r="E516" s="6">
        <f t="shared" si="16"/>
        <v>2.3088648648648649</v>
      </c>
      <c r="G516" s="14">
        <v>43624</v>
      </c>
      <c r="H516" s="15">
        <v>13</v>
      </c>
      <c r="I516" s="6">
        <f t="shared" si="17"/>
        <v>2.3088648648648649</v>
      </c>
      <c r="J516" s="13">
        <f>MAX(AVERAGE(I516:I519),AVERAGE(I517:I520),AVERAGE(I518:I521),AVERAGE(I519:I522),AVERAGE(I520:I523),AVERAGE(I521:I524))</f>
        <v>19.772675675675675</v>
      </c>
      <c r="K516" s="13">
        <f>MAX(AVERAGE(I516:I518),AVERAGE(I517:I519),AVERAGE(I518:I520),AVERAGE(I519:I521),AVERAGE(I520:I522),AVERAGE(I521:I523),AVERAGE(I522:I524))</f>
        <v>22.534306306306306</v>
      </c>
      <c r="L516" s="13">
        <f>MAX(AVERAGE(I516:I517),AVERAGE(I517:I518),AVERAGE(I518:I519),AVERAGE(I519:I520),AVERAGE(I520:I521),AVERAGE(I521:I522),AVERAGE(I522:I523),AVERAGE(I523:I524))</f>
        <v>24.912513513513513</v>
      </c>
    </row>
    <row r="517" spans="1:12" x14ac:dyDescent="0.35">
      <c r="A517" s="14">
        <v>43624</v>
      </c>
      <c r="B517" s="15">
        <v>14</v>
      </c>
      <c r="C517" s="16">
        <v>7.0472999999999999</v>
      </c>
      <c r="D517" s="12">
        <f>VLOOKUP(A517,'Gas Price'!$B$2:$C$215,2,FALSE)</f>
        <v>1.85</v>
      </c>
      <c r="E517" s="6">
        <f t="shared" si="16"/>
        <v>3.8093513513513511</v>
      </c>
      <c r="G517" s="14">
        <v>43624</v>
      </c>
      <c r="H517" s="15">
        <v>14</v>
      </c>
      <c r="I517" s="6">
        <f t="shared" si="17"/>
        <v>3.8093513513513511</v>
      </c>
      <c r="J517" s="13"/>
      <c r="K517" s="13"/>
    </row>
    <row r="518" spans="1:12" x14ac:dyDescent="0.35">
      <c r="A518" s="14">
        <v>43624</v>
      </c>
      <c r="B518" s="15">
        <v>15</v>
      </c>
      <c r="C518" s="16">
        <v>9.9619999999999997</v>
      </c>
      <c r="D518" s="12">
        <f>VLOOKUP(A518,'Gas Price'!$B$2:$C$215,2,FALSE)</f>
        <v>1.85</v>
      </c>
      <c r="E518" s="6">
        <f t="shared" si="16"/>
        <v>5.3848648648648645</v>
      </c>
      <c r="G518" s="14">
        <v>43624</v>
      </c>
      <c r="H518" s="15">
        <v>15</v>
      </c>
      <c r="I518" s="6">
        <f t="shared" si="17"/>
        <v>5.3848648648648645</v>
      </c>
      <c r="J518" s="13"/>
      <c r="K518" s="13"/>
    </row>
    <row r="519" spans="1:12" x14ac:dyDescent="0.35">
      <c r="A519" s="14">
        <v>43624</v>
      </c>
      <c r="B519" s="15">
        <v>16</v>
      </c>
      <c r="C519" s="16">
        <v>14.813000000000001</v>
      </c>
      <c r="D519" s="12">
        <f>VLOOKUP(A519,'Gas Price'!$B$2:$C$215,2,FALSE)</f>
        <v>1.85</v>
      </c>
      <c r="E519" s="6">
        <f t="shared" si="16"/>
        <v>8.0070270270270267</v>
      </c>
      <c r="G519" s="14">
        <v>43624</v>
      </c>
      <c r="H519" s="15">
        <v>16</v>
      </c>
      <c r="I519" s="6">
        <f t="shared" si="17"/>
        <v>8.0070270270270267</v>
      </c>
      <c r="J519" s="13"/>
      <c r="K519" s="13"/>
    </row>
    <row r="520" spans="1:12" x14ac:dyDescent="0.35">
      <c r="A520" s="14">
        <v>43624</v>
      </c>
      <c r="B520" s="15">
        <v>17</v>
      </c>
      <c r="C520" s="16">
        <v>16.851700000000001</v>
      </c>
      <c r="D520" s="12">
        <f>VLOOKUP(A520,'Gas Price'!$B$2:$C$215,2,FALSE)</f>
        <v>1.85</v>
      </c>
      <c r="E520" s="6">
        <f t="shared" si="16"/>
        <v>9.109027027027027</v>
      </c>
      <c r="G520" s="14">
        <v>43624</v>
      </c>
      <c r="H520" s="15">
        <v>17</v>
      </c>
      <c r="I520" s="6">
        <f t="shared" si="17"/>
        <v>9.109027027027027</v>
      </c>
      <c r="J520" s="13"/>
      <c r="K520" s="13"/>
    </row>
    <row r="521" spans="1:12" x14ac:dyDescent="0.35">
      <c r="A521" s="14">
        <v>43624</v>
      </c>
      <c r="B521" s="15">
        <v>18</v>
      </c>
      <c r="C521" s="16">
        <v>21.252400000000002</v>
      </c>
      <c r="D521" s="12">
        <f>VLOOKUP(A521,'Gas Price'!$B$2:$C$215,2,FALSE)</f>
        <v>1.85</v>
      </c>
      <c r="E521" s="6">
        <f t="shared" si="16"/>
        <v>11.487783783783785</v>
      </c>
      <c r="G521" s="14">
        <v>43624</v>
      </c>
      <c r="H521" s="15">
        <v>18</v>
      </c>
      <c r="I521" s="6">
        <f t="shared" si="17"/>
        <v>11.487783783783785</v>
      </c>
      <c r="J521" s="13"/>
      <c r="K521" s="13"/>
    </row>
    <row r="522" spans="1:12" x14ac:dyDescent="0.35">
      <c r="A522" s="14">
        <v>43624</v>
      </c>
      <c r="B522" s="15">
        <v>19</v>
      </c>
      <c r="C522" s="16">
        <v>32.889099999999999</v>
      </c>
      <c r="D522" s="12">
        <f>VLOOKUP(A522,'Gas Price'!$B$2:$C$215,2,FALSE)</f>
        <v>1.85</v>
      </c>
      <c r="E522" s="6">
        <f t="shared" si="16"/>
        <v>17.77789189189189</v>
      </c>
      <c r="G522" s="14">
        <v>43624</v>
      </c>
      <c r="H522" s="15">
        <v>19</v>
      </c>
      <c r="I522" s="6">
        <f t="shared" si="17"/>
        <v>17.77789189189189</v>
      </c>
      <c r="J522" s="13"/>
      <c r="K522" s="13"/>
    </row>
    <row r="523" spans="1:12" x14ac:dyDescent="0.35">
      <c r="A523" s="14">
        <v>43624</v>
      </c>
      <c r="B523" s="15">
        <v>20</v>
      </c>
      <c r="C523" s="16">
        <v>43.716900000000003</v>
      </c>
      <c r="D523" s="12">
        <f>VLOOKUP(A523,'Gas Price'!$B$2:$C$215,2,FALSE)</f>
        <v>1.85</v>
      </c>
      <c r="E523" s="6">
        <f t="shared" si="16"/>
        <v>23.630756756756757</v>
      </c>
      <c r="G523" s="14">
        <v>43624</v>
      </c>
      <c r="H523" s="15">
        <v>20</v>
      </c>
      <c r="I523" s="6">
        <f t="shared" si="17"/>
        <v>23.630756756756757</v>
      </c>
      <c r="J523" s="13"/>
      <c r="K523" s="13"/>
    </row>
    <row r="524" spans="1:12" x14ac:dyDescent="0.35">
      <c r="A524" s="14">
        <v>43624</v>
      </c>
      <c r="B524" s="15">
        <v>21</v>
      </c>
      <c r="C524" s="16">
        <v>48.459400000000002</v>
      </c>
      <c r="D524" s="12">
        <f>VLOOKUP(A524,'Gas Price'!$B$2:$C$215,2,FALSE)</f>
        <v>1.85</v>
      </c>
      <c r="E524" s="6">
        <f t="shared" si="16"/>
        <v>26.19427027027027</v>
      </c>
      <c r="G524" s="14">
        <v>43624</v>
      </c>
      <c r="H524" s="15">
        <v>21</v>
      </c>
      <c r="I524" s="6">
        <f t="shared" si="17"/>
        <v>26.19427027027027</v>
      </c>
      <c r="J524" s="13"/>
      <c r="K524" s="13"/>
    </row>
    <row r="525" spans="1:12" x14ac:dyDescent="0.35">
      <c r="A525" s="14">
        <v>43625</v>
      </c>
      <c r="B525" s="15">
        <v>13</v>
      </c>
      <c r="C525" s="16">
        <v>3.2408999999999999</v>
      </c>
      <c r="D525" s="12">
        <f>VLOOKUP(A525,'Gas Price'!$B$2:$C$215,2,FALSE)</f>
        <v>1.85</v>
      </c>
      <c r="E525" s="6">
        <f t="shared" si="16"/>
        <v>1.7518378378378376</v>
      </c>
      <c r="G525" s="14">
        <v>43625</v>
      </c>
      <c r="H525" s="15">
        <v>13</v>
      </c>
      <c r="I525" s="6">
        <f t="shared" si="17"/>
        <v>1.7518378378378376</v>
      </c>
      <c r="J525" s="13">
        <f>MAX(AVERAGE(I525:I528),AVERAGE(I526:I529),AVERAGE(I527:I530),AVERAGE(I528:I531),AVERAGE(I529:I532),AVERAGE(I530:I533))</f>
        <v>23.779608108108107</v>
      </c>
      <c r="K525" s="13">
        <f>MAX(AVERAGE(I525:I527),AVERAGE(I526:I528),AVERAGE(I527:I529),AVERAGE(I528:I530),AVERAGE(I529:I531),AVERAGE(I530:I532),AVERAGE(I531:I533))</f>
        <v>26.687405405405404</v>
      </c>
      <c r="L525" s="13">
        <f>MAX(AVERAGE(I525:I526),AVERAGE(I526:I527),AVERAGE(I527:I528),AVERAGE(I528:I529),AVERAGE(I529:I530),AVERAGE(I530:I531),AVERAGE(I531:I532),AVERAGE(I532:I533))</f>
        <v>29.698864864864863</v>
      </c>
    </row>
    <row r="526" spans="1:12" x14ac:dyDescent="0.35">
      <c r="A526" s="14">
        <v>43625</v>
      </c>
      <c r="B526" s="15">
        <v>14</v>
      </c>
      <c r="C526" s="16">
        <v>9.2517999999999994</v>
      </c>
      <c r="D526" s="12">
        <f>VLOOKUP(A526,'Gas Price'!$B$2:$C$215,2,FALSE)</f>
        <v>1.85</v>
      </c>
      <c r="E526" s="6">
        <f t="shared" si="16"/>
        <v>5.0009729729729724</v>
      </c>
      <c r="G526" s="14">
        <v>43625</v>
      </c>
      <c r="H526" s="15">
        <v>14</v>
      </c>
      <c r="I526" s="6">
        <f t="shared" si="17"/>
        <v>5.0009729729729724</v>
      </c>
      <c r="J526" s="13"/>
      <c r="K526" s="13"/>
    </row>
    <row r="527" spans="1:12" x14ac:dyDescent="0.35">
      <c r="A527" s="14">
        <v>43625</v>
      </c>
      <c r="B527" s="15">
        <v>15</v>
      </c>
      <c r="C527" s="16">
        <v>15.074400000000001</v>
      </c>
      <c r="D527" s="12">
        <f>VLOOKUP(A527,'Gas Price'!$B$2:$C$215,2,FALSE)</f>
        <v>1.85</v>
      </c>
      <c r="E527" s="6">
        <f t="shared" si="16"/>
        <v>8.1483243243243244</v>
      </c>
      <c r="G527" s="14">
        <v>43625</v>
      </c>
      <c r="H527" s="15">
        <v>15</v>
      </c>
      <c r="I527" s="6">
        <f t="shared" si="17"/>
        <v>8.1483243243243244</v>
      </c>
      <c r="J527" s="13"/>
      <c r="K527" s="13"/>
    </row>
    <row r="528" spans="1:12" x14ac:dyDescent="0.35">
      <c r="A528" s="14">
        <v>43625</v>
      </c>
      <c r="B528" s="15">
        <v>16</v>
      </c>
      <c r="C528" s="16">
        <v>23.319600000000001</v>
      </c>
      <c r="D528" s="12">
        <f>VLOOKUP(A528,'Gas Price'!$B$2:$C$215,2,FALSE)</f>
        <v>1.85</v>
      </c>
      <c r="E528" s="6">
        <f t="shared" si="16"/>
        <v>12.60518918918919</v>
      </c>
      <c r="G528" s="14">
        <v>43625</v>
      </c>
      <c r="H528" s="15">
        <v>16</v>
      </c>
      <c r="I528" s="6">
        <f t="shared" si="17"/>
        <v>12.60518918918919</v>
      </c>
      <c r="J528" s="13"/>
      <c r="K528" s="13"/>
    </row>
    <row r="529" spans="1:12" x14ac:dyDescent="0.35">
      <c r="A529" s="14">
        <v>43625</v>
      </c>
      <c r="B529" s="15">
        <v>17</v>
      </c>
      <c r="C529" s="16">
        <v>23.538699999999999</v>
      </c>
      <c r="D529" s="12">
        <f>VLOOKUP(A529,'Gas Price'!$B$2:$C$215,2,FALSE)</f>
        <v>1.85</v>
      </c>
      <c r="E529" s="6">
        <f t="shared" si="16"/>
        <v>12.72362162162162</v>
      </c>
      <c r="G529" s="14">
        <v>43625</v>
      </c>
      <c r="H529" s="15">
        <v>17</v>
      </c>
      <c r="I529" s="6">
        <f t="shared" si="17"/>
        <v>12.72362162162162</v>
      </c>
      <c r="J529" s="13"/>
      <c r="K529" s="13"/>
    </row>
    <row r="530" spans="1:12" x14ac:dyDescent="0.35">
      <c r="A530" s="14">
        <v>43625</v>
      </c>
      <c r="B530" s="15">
        <v>18</v>
      </c>
      <c r="C530" s="16">
        <v>27.853999999999999</v>
      </c>
      <c r="D530" s="12">
        <f>VLOOKUP(A530,'Gas Price'!$B$2:$C$215,2,FALSE)</f>
        <v>1.85</v>
      </c>
      <c r="E530" s="6">
        <f t="shared" si="16"/>
        <v>15.056216216216216</v>
      </c>
      <c r="G530" s="14">
        <v>43625</v>
      </c>
      <c r="H530" s="15">
        <v>18</v>
      </c>
      <c r="I530" s="6">
        <f t="shared" si="17"/>
        <v>15.056216216216216</v>
      </c>
      <c r="J530" s="13"/>
      <c r="K530" s="13"/>
    </row>
    <row r="531" spans="1:12" x14ac:dyDescent="0.35">
      <c r="A531" s="14">
        <v>43625</v>
      </c>
      <c r="B531" s="15">
        <v>19</v>
      </c>
      <c r="C531" s="16">
        <v>38.229300000000002</v>
      </c>
      <c r="D531" s="12">
        <f>VLOOKUP(A531,'Gas Price'!$B$2:$C$215,2,FALSE)</f>
        <v>1.85</v>
      </c>
      <c r="E531" s="6">
        <f t="shared" si="16"/>
        <v>20.664486486486485</v>
      </c>
      <c r="G531" s="14">
        <v>43625</v>
      </c>
      <c r="H531" s="15">
        <v>19</v>
      </c>
      <c r="I531" s="6">
        <f t="shared" si="17"/>
        <v>20.664486486486485</v>
      </c>
      <c r="J531" s="13"/>
      <c r="K531" s="13"/>
    </row>
    <row r="532" spans="1:12" x14ac:dyDescent="0.35">
      <c r="A532" s="14">
        <v>43625</v>
      </c>
      <c r="B532" s="15">
        <v>20</v>
      </c>
      <c r="C532" s="16">
        <v>51.513199999999998</v>
      </c>
      <c r="D532" s="12">
        <f>VLOOKUP(A532,'Gas Price'!$B$2:$C$215,2,FALSE)</f>
        <v>1.85</v>
      </c>
      <c r="E532" s="6">
        <f t="shared" si="16"/>
        <v>27.844972972972972</v>
      </c>
      <c r="G532" s="14">
        <v>43625</v>
      </c>
      <c r="H532" s="15">
        <v>20</v>
      </c>
      <c r="I532" s="6">
        <f t="shared" si="17"/>
        <v>27.844972972972972</v>
      </c>
      <c r="J532" s="13"/>
      <c r="K532" s="13"/>
    </row>
    <row r="533" spans="1:12" x14ac:dyDescent="0.35">
      <c r="A533" s="14">
        <v>43625</v>
      </c>
      <c r="B533" s="15">
        <v>21</v>
      </c>
      <c r="C533" s="16">
        <v>58.372599999999998</v>
      </c>
      <c r="D533" s="12">
        <f>VLOOKUP(A533,'Gas Price'!$B$2:$C$215,2,FALSE)</f>
        <v>1.85</v>
      </c>
      <c r="E533" s="6">
        <f t="shared" si="16"/>
        <v>31.552756756756754</v>
      </c>
      <c r="G533" s="14">
        <v>43625</v>
      </c>
      <c r="H533" s="15">
        <v>21</v>
      </c>
      <c r="I533" s="6">
        <f t="shared" si="17"/>
        <v>31.552756756756754</v>
      </c>
      <c r="J533" s="13"/>
      <c r="K533" s="13"/>
    </row>
    <row r="534" spans="1:12" x14ac:dyDescent="0.35">
      <c r="A534" s="14">
        <v>43626</v>
      </c>
      <c r="B534" s="15">
        <v>13</v>
      </c>
      <c r="C534" s="16">
        <v>28.447399999999998</v>
      </c>
      <c r="D534" s="12">
        <f>VLOOKUP(A534,'Gas Price'!$B$2:$C$215,2,FALSE)</f>
        <v>3.2650000000000001</v>
      </c>
      <c r="E534" s="6">
        <f t="shared" si="16"/>
        <v>8.7128330781010703</v>
      </c>
      <c r="G534" s="14">
        <v>43626</v>
      </c>
      <c r="H534" s="15">
        <v>13</v>
      </c>
      <c r="I534" s="6">
        <f t="shared" si="17"/>
        <v>8.7128330781010703</v>
      </c>
      <c r="J534" s="13">
        <f>MAX(AVERAGE(I534:I537),AVERAGE(I535:I538),AVERAGE(I536:I539),AVERAGE(I537:I540),AVERAGE(I538:I541),AVERAGE(I539:I542))</f>
        <v>19.638591117917304</v>
      </c>
      <c r="K534" s="13">
        <f>MAX(AVERAGE(I534:I536),AVERAGE(I535:I537),AVERAGE(I536:I538),AVERAGE(I537:I539),AVERAGE(I538:I540),AVERAGE(I539:I541),AVERAGE(I540:I542))</f>
        <v>21.354119448698317</v>
      </c>
      <c r="L534" s="13">
        <f>MAX(AVERAGE(I534:I535),AVERAGE(I535:I536),AVERAGE(I536:I537),AVERAGE(I537:I538),AVERAGE(I538:I539),AVERAGE(I539:I540),AVERAGE(I540:I541),AVERAGE(I541:I542))</f>
        <v>22.966171516079633</v>
      </c>
    </row>
    <row r="535" spans="1:12" x14ac:dyDescent="0.35">
      <c r="A535" s="14">
        <v>43626</v>
      </c>
      <c r="B535" s="15">
        <v>14</v>
      </c>
      <c r="C535" s="16">
        <v>30.701699999999999</v>
      </c>
      <c r="D535" s="12">
        <f>VLOOKUP(A535,'Gas Price'!$B$2:$C$215,2,FALSE)</f>
        <v>3.2650000000000001</v>
      </c>
      <c r="E535" s="6">
        <f t="shared" si="16"/>
        <v>9.4032771822358345</v>
      </c>
      <c r="G535" s="14">
        <v>43626</v>
      </c>
      <c r="H535" s="15">
        <v>14</v>
      </c>
      <c r="I535" s="6">
        <f t="shared" si="17"/>
        <v>9.4032771822358345</v>
      </c>
      <c r="J535" s="13"/>
      <c r="K535" s="13"/>
    </row>
    <row r="536" spans="1:12" x14ac:dyDescent="0.35">
      <c r="A536" s="14">
        <v>43626</v>
      </c>
      <c r="B536" s="15">
        <v>15</v>
      </c>
      <c r="C536" s="16">
        <v>34.464100000000002</v>
      </c>
      <c r="D536" s="12">
        <f>VLOOKUP(A536,'Gas Price'!$B$2:$C$215,2,FALSE)</f>
        <v>3.2650000000000001</v>
      </c>
      <c r="E536" s="6">
        <f t="shared" si="16"/>
        <v>10.5556202143951</v>
      </c>
      <c r="G536" s="14">
        <v>43626</v>
      </c>
      <c r="H536" s="15">
        <v>15</v>
      </c>
      <c r="I536" s="6">
        <f t="shared" si="17"/>
        <v>10.5556202143951</v>
      </c>
      <c r="J536" s="13"/>
      <c r="K536" s="13"/>
    </row>
    <row r="537" spans="1:12" x14ac:dyDescent="0.35">
      <c r="A537" s="14">
        <v>43626</v>
      </c>
      <c r="B537" s="15">
        <v>16</v>
      </c>
      <c r="C537" s="16">
        <v>39.193100000000001</v>
      </c>
      <c r="D537" s="12">
        <f>VLOOKUP(A537,'Gas Price'!$B$2:$C$215,2,FALSE)</f>
        <v>3.2650000000000001</v>
      </c>
      <c r="E537" s="6">
        <f t="shared" si="16"/>
        <v>12.004012251148545</v>
      </c>
      <c r="G537" s="14">
        <v>43626</v>
      </c>
      <c r="H537" s="15">
        <v>16</v>
      </c>
      <c r="I537" s="6">
        <f t="shared" si="17"/>
        <v>12.004012251148545</v>
      </c>
      <c r="J537" s="13"/>
      <c r="K537" s="13"/>
    </row>
    <row r="538" spans="1:12" x14ac:dyDescent="0.35">
      <c r="A538" s="14">
        <v>43626</v>
      </c>
      <c r="B538" s="15">
        <v>17</v>
      </c>
      <c r="C538" s="16">
        <v>41.539000000000001</v>
      </c>
      <c r="D538" s="12">
        <f>VLOOKUP(A538,'Gas Price'!$B$2:$C$215,2,FALSE)</f>
        <v>3.2650000000000001</v>
      </c>
      <c r="E538" s="6">
        <f t="shared" si="16"/>
        <v>12.722511485451761</v>
      </c>
      <c r="G538" s="14">
        <v>43626</v>
      </c>
      <c r="H538" s="15">
        <v>17</v>
      </c>
      <c r="I538" s="6">
        <f t="shared" si="17"/>
        <v>12.722511485451761</v>
      </c>
      <c r="J538" s="13"/>
      <c r="K538" s="13"/>
    </row>
    <row r="539" spans="1:12" x14ac:dyDescent="0.35">
      <c r="A539" s="14">
        <v>43626</v>
      </c>
      <c r="B539" s="15">
        <v>18</v>
      </c>
      <c r="C539" s="16">
        <v>47.316400000000002</v>
      </c>
      <c r="D539" s="12">
        <f>VLOOKUP(A539,'Gas Price'!$B$2:$C$215,2,FALSE)</f>
        <v>3.2650000000000001</v>
      </c>
      <c r="E539" s="6">
        <f t="shared" si="16"/>
        <v>14.492006125574273</v>
      </c>
      <c r="G539" s="14">
        <v>43626</v>
      </c>
      <c r="H539" s="15">
        <v>18</v>
      </c>
      <c r="I539" s="6">
        <f t="shared" si="17"/>
        <v>14.492006125574273</v>
      </c>
      <c r="J539" s="13"/>
      <c r="K539" s="13"/>
    </row>
    <row r="540" spans="1:12" x14ac:dyDescent="0.35">
      <c r="A540" s="14">
        <v>43626</v>
      </c>
      <c r="B540" s="15">
        <v>19</v>
      </c>
      <c r="C540" s="16">
        <v>59.194499999999998</v>
      </c>
      <c r="D540" s="12">
        <f>VLOOKUP(A540,'Gas Price'!$B$2:$C$215,2,FALSE)</f>
        <v>3.2650000000000001</v>
      </c>
      <c r="E540" s="6">
        <f t="shared" si="16"/>
        <v>18.130015313935679</v>
      </c>
      <c r="G540" s="14">
        <v>43626</v>
      </c>
      <c r="H540" s="15">
        <v>19</v>
      </c>
      <c r="I540" s="6">
        <f t="shared" si="17"/>
        <v>18.130015313935679</v>
      </c>
      <c r="J540" s="13"/>
      <c r="K540" s="13"/>
    </row>
    <row r="541" spans="1:12" x14ac:dyDescent="0.35">
      <c r="A541" s="14">
        <v>43626</v>
      </c>
      <c r="B541" s="15">
        <v>20</v>
      </c>
      <c r="C541" s="16">
        <v>90.177000000000007</v>
      </c>
      <c r="D541" s="12">
        <f>VLOOKUP(A541,'Gas Price'!$B$2:$C$215,2,FALSE)</f>
        <v>3.2650000000000001</v>
      </c>
      <c r="E541" s="6">
        <f t="shared" si="16"/>
        <v>27.619295558958655</v>
      </c>
      <c r="G541" s="14">
        <v>43626</v>
      </c>
      <c r="H541" s="15">
        <v>20</v>
      </c>
      <c r="I541" s="6">
        <f t="shared" si="17"/>
        <v>27.619295558958655</v>
      </c>
      <c r="J541" s="13"/>
      <c r="K541" s="13"/>
    </row>
    <row r="542" spans="1:12" x14ac:dyDescent="0.35">
      <c r="A542" s="14">
        <v>43626</v>
      </c>
      <c r="B542" s="15">
        <v>21</v>
      </c>
      <c r="C542" s="16">
        <v>59.792099999999998</v>
      </c>
      <c r="D542" s="12">
        <f>VLOOKUP(A542,'Gas Price'!$B$2:$C$215,2,FALSE)</f>
        <v>3.2650000000000001</v>
      </c>
      <c r="E542" s="6">
        <f t="shared" si="16"/>
        <v>18.313047473200612</v>
      </c>
      <c r="G542" s="14">
        <v>43626</v>
      </c>
      <c r="H542" s="15">
        <v>21</v>
      </c>
      <c r="I542" s="6">
        <f t="shared" si="17"/>
        <v>18.313047473200612</v>
      </c>
      <c r="J542" s="13"/>
      <c r="K542" s="13"/>
    </row>
    <row r="543" spans="1:12" x14ac:dyDescent="0.35">
      <c r="A543" s="14">
        <v>43627</v>
      </c>
      <c r="B543" s="15">
        <v>13</v>
      </c>
      <c r="C543" s="16">
        <v>35.698599999999999</v>
      </c>
      <c r="D543" s="12">
        <f>VLOOKUP(A543,'Gas Price'!$B$2:$C$215,2,FALSE)</f>
        <v>3.5950000000000002</v>
      </c>
      <c r="E543" s="6">
        <f t="shared" si="16"/>
        <v>9.9300695410292068</v>
      </c>
      <c r="G543" s="14">
        <v>43627</v>
      </c>
      <c r="H543" s="15">
        <v>13</v>
      </c>
      <c r="I543" s="6">
        <f t="shared" si="17"/>
        <v>9.9300695410292068</v>
      </c>
      <c r="J543" s="13">
        <f>MAX(AVERAGE(I543:I546),AVERAGE(I544:I547),AVERAGE(I545:I548),AVERAGE(I546:I549),AVERAGE(I547:I550),AVERAGE(I548:I551))</f>
        <v>22.06330319888734</v>
      </c>
      <c r="K543" s="13">
        <f>MAX(AVERAGE(I543:I545),AVERAGE(I544:I546),AVERAGE(I545:I547),AVERAGE(I546:I548),AVERAGE(I547:I549),AVERAGE(I548:I550),AVERAGE(I549:I551))</f>
        <v>23.89298099211868</v>
      </c>
      <c r="L543" s="13">
        <f>MAX(AVERAGE(I543:I544),AVERAGE(I544:I545),AVERAGE(I545:I546),AVERAGE(I546:I547),AVERAGE(I547:I548),AVERAGE(I548:I549),AVERAGE(I549:I550),AVERAGE(I550:I551))</f>
        <v>26.47204450625869</v>
      </c>
    </row>
    <row r="544" spans="1:12" x14ac:dyDescent="0.35">
      <c r="A544" s="14">
        <v>43627</v>
      </c>
      <c r="B544" s="15">
        <v>14</v>
      </c>
      <c r="C544" s="16">
        <v>41.980200000000004</v>
      </c>
      <c r="D544" s="12">
        <f>VLOOKUP(A544,'Gas Price'!$B$2:$C$215,2,FALSE)</f>
        <v>3.5950000000000002</v>
      </c>
      <c r="E544" s="6">
        <f t="shared" si="16"/>
        <v>11.677385257301808</v>
      </c>
      <c r="G544" s="14">
        <v>43627</v>
      </c>
      <c r="H544" s="15">
        <v>14</v>
      </c>
      <c r="I544" s="6">
        <f t="shared" si="17"/>
        <v>11.677385257301808</v>
      </c>
      <c r="J544" s="13"/>
      <c r="K544" s="13"/>
    </row>
    <row r="545" spans="1:12" x14ac:dyDescent="0.35">
      <c r="A545" s="14">
        <v>43627</v>
      </c>
      <c r="B545" s="15">
        <v>15</v>
      </c>
      <c r="C545" s="16">
        <v>42.264600000000002</v>
      </c>
      <c r="D545" s="12">
        <f>VLOOKUP(A545,'Gas Price'!$B$2:$C$215,2,FALSE)</f>
        <v>3.5950000000000002</v>
      </c>
      <c r="E545" s="6">
        <f t="shared" si="16"/>
        <v>11.756495132127956</v>
      </c>
      <c r="G545" s="14">
        <v>43627</v>
      </c>
      <c r="H545" s="15">
        <v>15</v>
      </c>
      <c r="I545" s="6">
        <f t="shared" si="17"/>
        <v>11.756495132127956</v>
      </c>
      <c r="J545" s="13"/>
      <c r="K545" s="13"/>
    </row>
    <row r="546" spans="1:12" x14ac:dyDescent="0.35">
      <c r="A546" s="14">
        <v>43627</v>
      </c>
      <c r="B546" s="15">
        <v>16</v>
      </c>
      <c r="C546" s="16">
        <v>46.068199999999997</v>
      </c>
      <c r="D546" s="12">
        <f>VLOOKUP(A546,'Gas Price'!$B$2:$C$215,2,FALSE)</f>
        <v>3.5950000000000002</v>
      </c>
      <c r="E546" s="6">
        <f t="shared" si="16"/>
        <v>12.814520166898468</v>
      </c>
      <c r="G546" s="14">
        <v>43627</v>
      </c>
      <c r="H546" s="15">
        <v>16</v>
      </c>
      <c r="I546" s="6">
        <f t="shared" si="17"/>
        <v>12.814520166898468</v>
      </c>
      <c r="J546" s="13"/>
      <c r="K546" s="13"/>
    </row>
    <row r="547" spans="1:12" x14ac:dyDescent="0.35">
      <c r="A547" s="14">
        <v>43627</v>
      </c>
      <c r="B547" s="15">
        <v>17</v>
      </c>
      <c r="C547" s="16">
        <v>50.908900000000003</v>
      </c>
      <c r="D547" s="12">
        <f>VLOOKUP(A547,'Gas Price'!$B$2:$C$215,2,FALSE)</f>
        <v>3.5950000000000002</v>
      </c>
      <c r="E547" s="6">
        <f t="shared" si="16"/>
        <v>14.161029207232268</v>
      </c>
      <c r="G547" s="14">
        <v>43627</v>
      </c>
      <c r="H547" s="15">
        <v>17</v>
      </c>
      <c r="I547" s="6">
        <f t="shared" si="17"/>
        <v>14.161029207232268</v>
      </c>
      <c r="J547" s="13"/>
      <c r="K547" s="13"/>
    </row>
    <row r="548" spans="1:12" x14ac:dyDescent="0.35">
      <c r="A548" s="14">
        <v>43627</v>
      </c>
      <c r="B548" s="15">
        <v>18</v>
      </c>
      <c r="C548" s="16">
        <v>59.584499999999998</v>
      </c>
      <c r="D548" s="12">
        <f>VLOOKUP(A548,'Gas Price'!$B$2:$C$215,2,FALSE)</f>
        <v>3.5950000000000002</v>
      </c>
      <c r="E548" s="6">
        <f t="shared" si="16"/>
        <v>16.574269819193322</v>
      </c>
      <c r="G548" s="14">
        <v>43627</v>
      </c>
      <c r="H548" s="15">
        <v>18</v>
      </c>
      <c r="I548" s="6">
        <f t="shared" si="17"/>
        <v>16.574269819193322</v>
      </c>
      <c r="J548" s="13"/>
      <c r="K548" s="13"/>
    </row>
    <row r="549" spans="1:12" x14ac:dyDescent="0.35">
      <c r="A549" s="14">
        <v>43627</v>
      </c>
      <c r="B549" s="15">
        <v>19</v>
      </c>
      <c r="C549" s="16">
        <v>81.434299999999993</v>
      </c>
      <c r="D549" s="12">
        <f>VLOOKUP(A549,'Gas Price'!$B$2:$C$215,2,FALSE)</f>
        <v>3.5950000000000002</v>
      </c>
      <c r="E549" s="6">
        <f t="shared" si="16"/>
        <v>22.652100139082055</v>
      </c>
      <c r="G549" s="14">
        <v>43627</v>
      </c>
      <c r="H549" s="15">
        <v>19</v>
      </c>
      <c r="I549" s="6">
        <f t="shared" si="17"/>
        <v>22.652100139082055</v>
      </c>
      <c r="J549" s="13"/>
      <c r="K549" s="13"/>
    </row>
    <row r="550" spans="1:12" x14ac:dyDescent="0.35">
      <c r="A550" s="14">
        <v>43627</v>
      </c>
      <c r="B550" s="15">
        <v>20</v>
      </c>
      <c r="C550" s="16">
        <v>108.8997</v>
      </c>
      <c r="D550" s="12">
        <f>VLOOKUP(A550,'Gas Price'!$B$2:$C$215,2,FALSE)</f>
        <v>3.5950000000000002</v>
      </c>
      <c r="E550" s="6">
        <f t="shared" si="16"/>
        <v>30.291988873435326</v>
      </c>
      <c r="G550" s="14">
        <v>43627</v>
      </c>
      <c r="H550" s="15">
        <v>20</v>
      </c>
      <c r="I550" s="6">
        <f t="shared" si="17"/>
        <v>30.291988873435326</v>
      </c>
      <c r="J550" s="13"/>
      <c r="K550" s="13"/>
    </row>
    <row r="551" spans="1:12" x14ac:dyDescent="0.35">
      <c r="A551" s="14">
        <v>43627</v>
      </c>
      <c r="B551" s="15">
        <v>21</v>
      </c>
      <c r="C551" s="16">
        <v>67.351799999999997</v>
      </c>
      <c r="D551" s="12">
        <f>VLOOKUP(A551,'Gas Price'!$B$2:$C$215,2,FALSE)</f>
        <v>3.5950000000000002</v>
      </c>
      <c r="E551" s="6">
        <f t="shared" si="16"/>
        <v>18.734853963838663</v>
      </c>
      <c r="G551" s="14">
        <v>43627</v>
      </c>
      <c r="H551" s="15">
        <v>21</v>
      </c>
      <c r="I551" s="6">
        <f t="shared" si="17"/>
        <v>18.734853963838663</v>
      </c>
      <c r="J551" s="13"/>
      <c r="K551" s="13"/>
    </row>
    <row r="552" spans="1:12" x14ac:dyDescent="0.35">
      <c r="A552" s="14">
        <v>43628</v>
      </c>
      <c r="B552" s="15">
        <v>13</v>
      </c>
      <c r="C552" s="16">
        <v>38.402000000000001</v>
      </c>
      <c r="D552" s="12">
        <f>VLOOKUP(A552,'Gas Price'!$B$2:$C$215,2,FALSE)</f>
        <v>3.03</v>
      </c>
      <c r="E552" s="6">
        <f t="shared" si="16"/>
        <v>12.673927392739275</v>
      </c>
      <c r="G552" s="14">
        <v>43628</v>
      </c>
      <c r="H552" s="15">
        <v>13</v>
      </c>
      <c r="I552" s="6">
        <f t="shared" si="17"/>
        <v>12.673927392739275</v>
      </c>
      <c r="J552" s="13">
        <f>MAX(AVERAGE(I552:I555),AVERAGE(I553:I556),AVERAGE(I554:I557),AVERAGE(I555:I558),AVERAGE(I556:I559),AVERAGE(I557:I560))</f>
        <v>32.902533003300334</v>
      </c>
      <c r="K552" s="13">
        <f>MAX(AVERAGE(I552:I554),AVERAGE(I553:I555),AVERAGE(I554:I556),AVERAGE(I555:I557),AVERAGE(I556:I558),AVERAGE(I557:I559),AVERAGE(I558:I560))</f>
        <v>36.651694169416949</v>
      </c>
      <c r="L552" s="13">
        <f>MAX(AVERAGE(I552:I553),AVERAGE(I553:I554),AVERAGE(I554:I555),AVERAGE(I555:I556),AVERAGE(I556:I557),AVERAGE(I557:I558),AVERAGE(I558:I559),AVERAGE(I559:I560))</f>
        <v>40.240808580858094</v>
      </c>
    </row>
    <row r="553" spans="1:12" x14ac:dyDescent="0.35">
      <c r="A553" s="14">
        <v>43628</v>
      </c>
      <c r="B553" s="15">
        <v>14</v>
      </c>
      <c r="C553" s="16">
        <v>43.875</v>
      </c>
      <c r="D553" s="12">
        <f>VLOOKUP(A553,'Gas Price'!$B$2:$C$215,2,FALSE)</f>
        <v>3.03</v>
      </c>
      <c r="E553" s="6">
        <f t="shared" si="16"/>
        <v>14.480198019801982</v>
      </c>
      <c r="G553" s="14">
        <v>43628</v>
      </c>
      <c r="H553" s="15">
        <v>14</v>
      </c>
      <c r="I553" s="6">
        <f t="shared" si="17"/>
        <v>14.480198019801982</v>
      </c>
      <c r="J553" s="13"/>
      <c r="K553" s="13"/>
    </row>
    <row r="554" spans="1:12" x14ac:dyDescent="0.35">
      <c r="A554" s="14">
        <v>43628</v>
      </c>
      <c r="B554" s="15">
        <v>15</v>
      </c>
      <c r="C554" s="16">
        <v>47.023200000000003</v>
      </c>
      <c r="D554" s="12">
        <f>VLOOKUP(A554,'Gas Price'!$B$2:$C$215,2,FALSE)</f>
        <v>3.03</v>
      </c>
      <c r="E554" s="6">
        <f t="shared" si="16"/>
        <v>15.519207920792081</v>
      </c>
      <c r="G554" s="14">
        <v>43628</v>
      </c>
      <c r="H554" s="15">
        <v>15</v>
      </c>
      <c r="I554" s="6">
        <f t="shared" si="17"/>
        <v>15.519207920792081</v>
      </c>
      <c r="J554" s="13"/>
      <c r="K554" s="13"/>
    </row>
    <row r="555" spans="1:12" x14ac:dyDescent="0.35">
      <c r="A555" s="14">
        <v>43628</v>
      </c>
      <c r="B555" s="15">
        <v>16</v>
      </c>
      <c r="C555" s="16">
        <v>51.455300000000001</v>
      </c>
      <c r="D555" s="12">
        <f>VLOOKUP(A555,'Gas Price'!$B$2:$C$215,2,FALSE)</f>
        <v>3.03</v>
      </c>
      <c r="E555" s="6">
        <f t="shared" si="16"/>
        <v>16.981947194719474</v>
      </c>
      <c r="G555" s="14">
        <v>43628</v>
      </c>
      <c r="H555" s="15">
        <v>16</v>
      </c>
      <c r="I555" s="6">
        <f t="shared" si="17"/>
        <v>16.981947194719474</v>
      </c>
      <c r="J555" s="13"/>
      <c r="K555" s="13"/>
    </row>
    <row r="556" spans="1:12" x14ac:dyDescent="0.35">
      <c r="A556" s="14">
        <v>43628</v>
      </c>
      <c r="B556" s="15">
        <v>17</v>
      </c>
      <c r="C556" s="16">
        <v>60.885199999999998</v>
      </c>
      <c r="D556" s="12">
        <f>VLOOKUP(A556,'Gas Price'!$B$2:$C$215,2,FALSE)</f>
        <v>3.03</v>
      </c>
      <c r="E556" s="6">
        <f t="shared" si="16"/>
        <v>20.094125412541256</v>
      </c>
      <c r="G556" s="14">
        <v>43628</v>
      </c>
      <c r="H556" s="15">
        <v>17</v>
      </c>
      <c r="I556" s="6">
        <f t="shared" si="17"/>
        <v>20.094125412541256</v>
      </c>
      <c r="J556" s="13"/>
      <c r="K556" s="13"/>
    </row>
    <row r="557" spans="1:12" x14ac:dyDescent="0.35">
      <c r="A557" s="14">
        <v>43628</v>
      </c>
      <c r="B557" s="15">
        <v>18</v>
      </c>
      <c r="C557" s="16">
        <v>65.614800000000002</v>
      </c>
      <c r="D557" s="12">
        <f>VLOOKUP(A557,'Gas Price'!$B$2:$C$215,2,FALSE)</f>
        <v>3.03</v>
      </c>
      <c r="E557" s="6">
        <f t="shared" si="16"/>
        <v>21.655049504950497</v>
      </c>
      <c r="G557" s="14">
        <v>43628</v>
      </c>
      <c r="H557" s="15">
        <v>18</v>
      </c>
      <c r="I557" s="6">
        <f t="shared" si="17"/>
        <v>21.655049504950497</v>
      </c>
      <c r="J557" s="13"/>
      <c r="K557" s="13"/>
    </row>
    <row r="558" spans="1:12" x14ac:dyDescent="0.35">
      <c r="A558" s="14">
        <v>43628</v>
      </c>
      <c r="B558" s="15">
        <v>19</v>
      </c>
      <c r="C558" s="16">
        <v>94.728800000000007</v>
      </c>
      <c r="D558" s="12">
        <f>VLOOKUP(A558,'Gas Price'!$B$2:$C$215,2,FALSE)</f>
        <v>3.03</v>
      </c>
      <c r="E558" s="6">
        <f t="shared" si="16"/>
        <v>31.263630363036309</v>
      </c>
      <c r="G558" s="14">
        <v>43628</v>
      </c>
      <c r="H558" s="15">
        <v>19</v>
      </c>
      <c r="I558" s="6">
        <f t="shared" si="17"/>
        <v>31.263630363036309</v>
      </c>
      <c r="J558" s="13"/>
      <c r="K558" s="13"/>
    </row>
    <row r="559" spans="1:12" x14ac:dyDescent="0.35">
      <c r="A559" s="14">
        <v>43628</v>
      </c>
      <c r="B559" s="15">
        <v>20</v>
      </c>
      <c r="C559" s="16">
        <v>149.13050000000001</v>
      </c>
      <c r="D559" s="12">
        <f>VLOOKUP(A559,'Gas Price'!$B$2:$C$215,2,FALSE)</f>
        <v>3.03</v>
      </c>
      <c r="E559" s="6">
        <f t="shared" si="16"/>
        <v>49.217986798679874</v>
      </c>
      <c r="G559" s="14">
        <v>43628</v>
      </c>
      <c r="H559" s="15">
        <v>20</v>
      </c>
      <c r="I559" s="6">
        <f t="shared" si="17"/>
        <v>49.217986798679874</v>
      </c>
      <c r="J559" s="13"/>
      <c r="K559" s="13"/>
    </row>
    <row r="560" spans="1:12" x14ac:dyDescent="0.35">
      <c r="A560" s="14">
        <v>43628</v>
      </c>
      <c r="B560" s="15">
        <v>21</v>
      </c>
      <c r="C560" s="16">
        <v>89.304599999999994</v>
      </c>
      <c r="D560" s="12">
        <f>VLOOKUP(A560,'Gas Price'!$B$2:$C$215,2,FALSE)</f>
        <v>3.03</v>
      </c>
      <c r="E560" s="6">
        <f t="shared" si="16"/>
        <v>29.473465346534653</v>
      </c>
      <c r="G560" s="14">
        <v>43628</v>
      </c>
      <c r="H560" s="15">
        <v>21</v>
      </c>
      <c r="I560" s="6">
        <f t="shared" si="17"/>
        <v>29.473465346534653</v>
      </c>
      <c r="J560" s="13"/>
      <c r="K560" s="13"/>
    </row>
    <row r="561" spans="1:12" x14ac:dyDescent="0.35">
      <c r="A561" s="14">
        <v>43629</v>
      </c>
      <c r="B561" s="15">
        <v>13</v>
      </c>
      <c r="C561" s="16">
        <v>24.2775</v>
      </c>
      <c r="D561" s="12">
        <f>VLOOKUP(A561,'Gas Price'!$B$2:$C$215,2,FALSE)</f>
        <v>2.5950000000000002</v>
      </c>
      <c r="E561" s="6">
        <f t="shared" si="16"/>
        <v>9.3554913294797686</v>
      </c>
      <c r="G561" s="14">
        <v>43629</v>
      </c>
      <c r="H561" s="15">
        <v>13</v>
      </c>
      <c r="I561" s="6">
        <f t="shared" si="17"/>
        <v>9.3554913294797686</v>
      </c>
      <c r="J561" s="13">
        <f>MAX(AVERAGE(I561:I564),AVERAGE(I562:I565),AVERAGE(I563:I566),AVERAGE(I564:I567),AVERAGE(I565:I568),AVERAGE(I566:I569))</f>
        <v>19.862870905587666</v>
      </c>
      <c r="K561" s="13">
        <f>MAX(AVERAGE(I561:I563),AVERAGE(I562:I564),AVERAGE(I563:I565),AVERAGE(I564:I566),AVERAGE(I565:I567),AVERAGE(I566:I568),AVERAGE(I567:I569))</f>
        <v>21.28658959537572</v>
      </c>
      <c r="L561" s="13">
        <f>MAX(AVERAGE(I561:I562),AVERAGE(I562:I563),AVERAGE(I563:I564),AVERAGE(I564:I565),AVERAGE(I565:I566),AVERAGE(I566:I567),AVERAGE(I567:I568),AVERAGE(I568:I569))</f>
        <v>22.603294797687859</v>
      </c>
    </row>
    <row r="562" spans="1:12" x14ac:dyDescent="0.35">
      <c r="A562" s="14">
        <v>43629</v>
      </c>
      <c r="B562" s="15">
        <v>14</v>
      </c>
      <c r="C562" s="16">
        <v>29.529299999999999</v>
      </c>
      <c r="D562" s="12">
        <f>VLOOKUP(A562,'Gas Price'!$B$2:$C$215,2,FALSE)</f>
        <v>2.5950000000000002</v>
      </c>
      <c r="E562" s="6">
        <f t="shared" si="16"/>
        <v>11.379306358381502</v>
      </c>
      <c r="G562" s="14">
        <v>43629</v>
      </c>
      <c r="H562" s="15">
        <v>14</v>
      </c>
      <c r="I562" s="6">
        <f t="shared" si="17"/>
        <v>11.379306358381502</v>
      </c>
      <c r="J562" s="13"/>
      <c r="K562" s="13"/>
    </row>
    <row r="563" spans="1:12" x14ac:dyDescent="0.35">
      <c r="A563" s="14">
        <v>43629</v>
      </c>
      <c r="B563" s="15">
        <v>15</v>
      </c>
      <c r="C563" s="16">
        <v>29.795200000000001</v>
      </c>
      <c r="D563" s="12">
        <f>VLOOKUP(A563,'Gas Price'!$B$2:$C$215,2,FALSE)</f>
        <v>2.5950000000000002</v>
      </c>
      <c r="E563" s="6">
        <f t="shared" si="16"/>
        <v>11.481772639691714</v>
      </c>
      <c r="G563" s="14">
        <v>43629</v>
      </c>
      <c r="H563" s="15">
        <v>15</v>
      </c>
      <c r="I563" s="6">
        <f t="shared" si="17"/>
        <v>11.481772639691714</v>
      </c>
      <c r="J563" s="13"/>
      <c r="K563" s="13"/>
    </row>
    <row r="564" spans="1:12" x14ac:dyDescent="0.35">
      <c r="A564" s="14">
        <v>43629</v>
      </c>
      <c r="B564" s="15">
        <v>16</v>
      </c>
      <c r="C564" s="16">
        <v>31.1812</v>
      </c>
      <c r="D564" s="12">
        <f>VLOOKUP(A564,'Gas Price'!$B$2:$C$215,2,FALSE)</f>
        <v>2.5950000000000002</v>
      </c>
      <c r="E564" s="6">
        <f t="shared" si="16"/>
        <v>12.015876685934488</v>
      </c>
      <c r="G564" s="14">
        <v>43629</v>
      </c>
      <c r="H564" s="15">
        <v>16</v>
      </c>
      <c r="I564" s="6">
        <f t="shared" si="17"/>
        <v>12.015876685934488</v>
      </c>
      <c r="J564" s="13"/>
      <c r="K564" s="13"/>
    </row>
    <row r="565" spans="1:12" x14ac:dyDescent="0.35">
      <c r="A565" s="14">
        <v>43629</v>
      </c>
      <c r="B565" s="15">
        <v>17</v>
      </c>
      <c r="C565" s="16">
        <v>31.648900000000001</v>
      </c>
      <c r="D565" s="12">
        <f>VLOOKUP(A565,'Gas Price'!$B$2:$C$215,2,FALSE)</f>
        <v>2.5950000000000002</v>
      </c>
      <c r="E565" s="6">
        <f t="shared" si="16"/>
        <v>12.196107899807322</v>
      </c>
      <c r="G565" s="14">
        <v>43629</v>
      </c>
      <c r="H565" s="15">
        <v>17</v>
      </c>
      <c r="I565" s="6">
        <f t="shared" si="17"/>
        <v>12.196107899807322</v>
      </c>
      <c r="J565" s="13"/>
      <c r="K565" s="13"/>
    </row>
    <row r="566" spans="1:12" x14ac:dyDescent="0.35">
      <c r="A566" s="14">
        <v>43629</v>
      </c>
      <c r="B566" s="15">
        <v>18</v>
      </c>
      <c r="C566" s="16">
        <v>40.460500000000003</v>
      </c>
      <c r="D566" s="12">
        <f>VLOOKUP(A566,'Gas Price'!$B$2:$C$215,2,FALSE)</f>
        <v>2.5950000000000002</v>
      </c>
      <c r="E566" s="6">
        <f t="shared" si="16"/>
        <v>15.591714836223506</v>
      </c>
      <c r="G566" s="14">
        <v>43629</v>
      </c>
      <c r="H566" s="15">
        <v>18</v>
      </c>
      <c r="I566" s="6">
        <f t="shared" si="17"/>
        <v>15.591714836223506</v>
      </c>
      <c r="J566" s="13"/>
      <c r="K566" s="13"/>
    </row>
    <row r="567" spans="1:12" x14ac:dyDescent="0.35">
      <c r="A567" s="14">
        <v>43629</v>
      </c>
      <c r="B567" s="15">
        <v>19</v>
      </c>
      <c r="C567" s="16">
        <v>48.405000000000001</v>
      </c>
      <c r="D567" s="12">
        <f>VLOOKUP(A567,'Gas Price'!$B$2:$C$215,2,FALSE)</f>
        <v>2.5950000000000002</v>
      </c>
      <c r="E567" s="6">
        <f t="shared" si="16"/>
        <v>18.653179190751445</v>
      </c>
      <c r="G567" s="14">
        <v>43629</v>
      </c>
      <c r="H567" s="15">
        <v>19</v>
      </c>
      <c r="I567" s="6">
        <f t="shared" si="17"/>
        <v>18.653179190751445</v>
      </c>
      <c r="J567" s="13"/>
      <c r="K567" s="13"/>
    </row>
    <row r="568" spans="1:12" x14ac:dyDescent="0.35">
      <c r="A568" s="14">
        <v>43629</v>
      </c>
      <c r="B568" s="15">
        <v>20</v>
      </c>
      <c r="C568" s="16">
        <v>64.463899999999995</v>
      </c>
      <c r="D568" s="12">
        <f>VLOOKUP(A568,'Gas Price'!$B$2:$C$215,2,FALSE)</f>
        <v>2.5950000000000002</v>
      </c>
      <c r="E568" s="6">
        <f t="shared" si="16"/>
        <v>24.841579961464351</v>
      </c>
      <c r="G568" s="14">
        <v>43629</v>
      </c>
      <c r="H568" s="15">
        <v>20</v>
      </c>
      <c r="I568" s="6">
        <f t="shared" si="17"/>
        <v>24.841579961464351</v>
      </c>
      <c r="J568" s="13"/>
      <c r="K568" s="13"/>
    </row>
    <row r="569" spans="1:12" x14ac:dyDescent="0.35">
      <c r="A569" s="14">
        <v>43629</v>
      </c>
      <c r="B569" s="15">
        <v>21</v>
      </c>
      <c r="C569" s="16">
        <v>52.847200000000001</v>
      </c>
      <c r="D569" s="12">
        <f>VLOOKUP(A569,'Gas Price'!$B$2:$C$215,2,FALSE)</f>
        <v>2.5950000000000002</v>
      </c>
      <c r="E569" s="6">
        <f t="shared" si="16"/>
        <v>20.365009633911367</v>
      </c>
      <c r="G569" s="14">
        <v>43629</v>
      </c>
      <c r="H569" s="15">
        <v>21</v>
      </c>
      <c r="I569" s="6">
        <f t="shared" si="17"/>
        <v>20.365009633911367</v>
      </c>
      <c r="J569" s="13"/>
      <c r="K569" s="13"/>
    </row>
    <row r="570" spans="1:12" x14ac:dyDescent="0.35">
      <c r="A570" s="14">
        <v>43630</v>
      </c>
      <c r="B570" s="15">
        <v>13</v>
      </c>
      <c r="C570" s="16">
        <v>19.693300000000001</v>
      </c>
      <c r="D570" s="12">
        <f>VLOOKUP(A570,'Gas Price'!$B$2:$C$215,2,FALSE)</f>
        <v>2.0299999999999998</v>
      </c>
      <c r="E570" s="6">
        <f t="shared" si="16"/>
        <v>9.7011330049261097</v>
      </c>
      <c r="G570" s="14">
        <v>43630</v>
      </c>
      <c r="H570" s="15">
        <v>13</v>
      </c>
      <c r="I570" s="6">
        <f t="shared" si="17"/>
        <v>9.7011330049261097</v>
      </c>
      <c r="J570" s="13">
        <f>MAX(AVERAGE(I570:I573),AVERAGE(I571:I574),AVERAGE(I572:I575),AVERAGE(I573:I576),AVERAGE(I574:I577),AVERAGE(I575:I578))</f>
        <v>19.39103448275862</v>
      </c>
      <c r="K570" s="13">
        <f>MAX(AVERAGE(I570:I572),AVERAGE(I571:I573),AVERAGE(I572:I574),AVERAGE(I573:I575),AVERAGE(I574:I576),AVERAGE(I575:I577),AVERAGE(I576:I578))</f>
        <v>21.303349753694583</v>
      </c>
      <c r="L570" s="13">
        <f>MAX(AVERAGE(I570:I571),AVERAGE(I571:I572),AVERAGE(I572:I573),AVERAGE(I573:I574),AVERAGE(I574:I575),AVERAGE(I575:I576),AVERAGE(I576:I577),AVERAGE(I577:I578))</f>
        <v>23.206921182266015</v>
      </c>
    </row>
    <row r="571" spans="1:12" x14ac:dyDescent="0.35">
      <c r="A571" s="14">
        <v>43630</v>
      </c>
      <c r="B571" s="15">
        <v>14</v>
      </c>
      <c r="C571" s="16">
        <v>21.262799999999999</v>
      </c>
      <c r="D571" s="12">
        <f>VLOOKUP(A571,'Gas Price'!$B$2:$C$215,2,FALSE)</f>
        <v>2.0299999999999998</v>
      </c>
      <c r="E571" s="6">
        <f t="shared" si="16"/>
        <v>10.474285714285715</v>
      </c>
      <c r="G571" s="14">
        <v>43630</v>
      </c>
      <c r="H571" s="15">
        <v>14</v>
      </c>
      <c r="I571" s="6">
        <f t="shared" si="17"/>
        <v>10.474285714285715</v>
      </c>
      <c r="J571" s="13"/>
      <c r="K571" s="13"/>
    </row>
    <row r="572" spans="1:12" x14ac:dyDescent="0.35">
      <c r="A572" s="14">
        <v>43630</v>
      </c>
      <c r="B572" s="15">
        <v>15</v>
      </c>
      <c r="C572" s="16">
        <v>21.445699999999999</v>
      </c>
      <c r="D572" s="12">
        <f>VLOOKUP(A572,'Gas Price'!$B$2:$C$215,2,FALSE)</f>
        <v>2.0299999999999998</v>
      </c>
      <c r="E572" s="6">
        <f t="shared" si="16"/>
        <v>10.564384236453202</v>
      </c>
      <c r="G572" s="14">
        <v>43630</v>
      </c>
      <c r="H572" s="15">
        <v>15</v>
      </c>
      <c r="I572" s="6">
        <f t="shared" si="17"/>
        <v>10.564384236453202</v>
      </c>
      <c r="J572" s="13"/>
      <c r="K572" s="13"/>
    </row>
    <row r="573" spans="1:12" x14ac:dyDescent="0.35">
      <c r="A573" s="14">
        <v>43630</v>
      </c>
      <c r="B573" s="15">
        <v>16</v>
      </c>
      <c r="C573" s="16">
        <v>23.492100000000001</v>
      </c>
      <c r="D573" s="12">
        <f>VLOOKUP(A573,'Gas Price'!$B$2:$C$215,2,FALSE)</f>
        <v>2.0299999999999998</v>
      </c>
      <c r="E573" s="6">
        <f t="shared" si="16"/>
        <v>11.572463054187194</v>
      </c>
      <c r="G573" s="14">
        <v>43630</v>
      </c>
      <c r="H573" s="15">
        <v>16</v>
      </c>
      <c r="I573" s="6">
        <f t="shared" si="17"/>
        <v>11.572463054187194</v>
      </c>
      <c r="J573" s="13"/>
      <c r="K573" s="13"/>
    </row>
    <row r="574" spans="1:12" x14ac:dyDescent="0.35">
      <c r="A574" s="14">
        <v>43630</v>
      </c>
      <c r="B574" s="15">
        <v>17</v>
      </c>
      <c r="C574" s="16">
        <v>25.047899999999998</v>
      </c>
      <c r="D574" s="12">
        <f>VLOOKUP(A574,'Gas Price'!$B$2:$C$215,2,FALSE)</f>
        <v>2.0299999999999998</v>
      </c>
      <c r="E574" s="6">
        <f t="shared" si="16"/>
        <v>12.338866995073893</v>
      </c>
      <c r="G574" s="14">
        <v>43630</v>
      </c>
      <c r="H574" s="15">
        <v>17</v>
      </c>
      <c r="I574" s="6">
        <f t="shared" si="17"/>
        <v>12.338866995073893</v>
      </c>
      <c r="J574" s="13"/>
      <c r="K574" s="13"/>
    </row>
    <row r="575" spans="1:12" x14ac:dyDescent="0.35">
      <c r="A575" s="14">
        <v>43630</v>
      </c>
      <c r="B575" s="15">
        <v>18</v>
      </c>
      <c r="C575" s="16">
        <v>27.7178</v>
      </c>
      <c r="D575" s="12">
        <f>VLOOKUP(A575,'Gas Price'!$B$2:$C$215,2,FALSE)</f>
        <v>2.0299999999999998</v>
      </c>
      <c r="E575" s="6">
        <f t="shared" si="16"/>
        <v>13.65408866995074</v>
      </c>
      <c r="G575" s="14">
        <v>43630</v>
      </c>
      <c r="H575" s="15">
        <v>18</v>
      </c>
      <c r="I575" s="6">
        <f t="shared" si="17"/>
        <v>13.65408866995074</v>
      </c>
      <c r="J575" s="13"/>
      <c r="K575" s="13"/>
    </row>
    <row r="576" spans="1:12" x14ac:dyDescent="0.35">
      <c r="A576" s="14">
        <v>43630</v>
      </c>
      <c r="B576" s="15">
        <v>19</v>
      </c>
      <c r="C576" s="16">
        <v>35.517299999999999</v>
      </c>
      <c r="D576" s="12">
        <f>VLOOKUP(A576,'Gas Price'!$B$2:$C$215,2,FALSE)</f>
        <v>2.0299999999999998</v>
      </c>
      <c r="E576" s="6">
        <f t="shared" si="16"/>
        <v>17.496206896551726</v>
      </c>
      <c r="G576" s="14">
        <v>43630</v>
      </c>
      <c r="H576" s="15">
        <v>19</v>
      </c>
      <c r="I576" s="6">
        <f t="shared" si="17"/>
        <v>17.496206896551726</v>
      </c>
      <c r="J576" s="13"/>
      <c r="K576" s="13"/>
    </row>
    <row r="577" spans="1:12" x14ac:dyDescent="0.35">
      <c r="A577" s="14">
        <v>43630</v>
      </c>
      <c r="B577" s="15">
        <v>20</v>
      </c>
      <c r="C577" s="16">
        <v>50.5884</v>
      </c>
      <c r="D577" s="12">
        <f>VLOOKUP(A577,'Gas Price'!$B$2:$C$215,2,FALSE)</f>
        <v>2.0299999999999998</v>
      </c>
      <c r="E577" s="6">
        <f t="shared" si="16"/>
        <v>24.920394088669955</v>
      </c>
      <c r="G577" s="14">
        <v>43630</v>
      </c>
      <c r="H577" s="15">
        <v>20</v>
      </c>
      <c r="I577" s="6">
        <f t="shared" si="17"/>
        <v>24.920394088669955</v>
      </c>
      <c r="J577" s="13"/>
      <c r="K577" s="13"/>
    </row>
    <row r="578" spans="1:12" x14ac:dyDescent="0.35">
      <c r="A578" s="14">
        <v>43630</v>
      </c>
      <c r="B578" s="15">
        <v>21</v>
      </c>
      <c r="C578" s="16">
        <v>43.631700000000002</v>
      </c>
      <c r="D578" s="12">
        <f>VLOOKUP(A578,'Gas Price'!$B$2:$C$215,2,FALSE)</f>
        <v>2.0299999999999998</v>
      </c>
      <c r="E578" s="6">
        <f t="shared" si="16"/>
        <v>21.493448275862072</v>
      </c>
      <c r="G578" s="14">
        <v>43630</v>
      </c>
      <c r="H578" s="15">
        <v>21</v>
      </c>
      <c r="I578" s="6">
        <f t="shared" si="17"/>
        <v>21.493448275862072</v>
      </c>
      <c r="J578" s="13"/>
      <c r="K578" s="13"/>
    </row>
    <row r="579" spans="1:12" x14ac:dyDescent="0.35">
      <c r="A579" s="14">
        <v>43631</v>
      </c>
      <c r="B579" s="15">
        <v>13</v>
      </c>
      <c r="C579" s="16">
        <v>8.2820999999999998</v>
      </c>
      <c r="D579" s="12">
        <f>VLOOKUP(A579,'Gas Price'!$B$2:$C$215,2,FALSE)</f>
        <v>2.0299999999999998</v>
      </c>
      <c r="E579" s="6">
        <f t="shared" ref="E579:E642" si="18">C579/D579</f>
        <v>4.079852216748769</v>
      </c>
      <c r="G579" s="14">
        <v>43631</v>
      </c>
      <c r="H579" s="15">
        <v>13</v>
      </c>
      <c r="I579" s="6">
        <f t="shared" ref="I579:I642" si="19">E579</f>
        <v>4.079852216748769</v>
      </c>
      <c r="J579" s="13">
        <f>MAX(AVERAGE(I579:I582),AVERAGE(I580:I583),AVERAGE(I581:I584),AVERAGE(I582:I585),AVERAGE(I583:I586),AVERAGE(I584:I587))</f>
        <v>16.167549261083746</v>
      </c>
      <c r="K579" s="13">
        <f>MAX(AVERAGE(I579:I581),AVERAGE(I580:I582),AVERAGE(I581:I583),AVERAGE(I582:I584),AVERAGE(I583:I585),AVERAGE(I584:I586),AVERAGE(I585:I587))</f>
        <v>17.860853858784896</v>
      </c>
      <c r="L579" s="13">
        <f>MAX(AVERAGE(I579:I580),AVERAGE(I580:I581),AVERAGE(I581:I582),AVERAGE(I582:I583),AVERAGE(I583:I584),AVERAGE(I584:I585),AVERAGE(I585:I586),AVERAGE(I586:I587))</f>
        <v>19.415911330049262</v>
      </c>
    </row>
    <row r="580" spans="1:12" x14ac:dyDescent="0.35">
      <c r="A580" s="14">
        <v>43631</v>
      </c>
      <c r="B580" s="15">
        <v>14</v>
      </c>
      <c r="C580" s="16">
        <v>9.8414999999999999</v>
      </c>
      <c r="D580" s="12">
        <f>VLOOKUP(A580,'Gas Price'!$B$2:$C$215,2,FALSE)</f>
        <v>2.0299999999999998</v>
      </c>
      <c r="E580" s="6">
        <f t="shared" si="18"/>
        <v>4.8480295566502472</v>
      </c>
      <c r="G580" s="14">
        <v>43631</v>
      </c>
      <c r="H580" s="15">
        <v>14</v>
      </c>
      <c r="I580" s="6">
        <f t="shared" si="19"/>
        <v>4.8480295566502472</v>
      </c>
      <c r="J580" s="13"/>
      <c r="K580" s="13"/>
    </row>
    <row r="581" spans="1:12" x14ac:dyDescent="0.35">
      <c r="A581" s="14">
        <v>43631</v>
      </c>
      <c r="B581" s="15">
        <v>15</v>
      </c>
      <c r="C581" s="16">
        <v>12.723100000000001</v>
      </c>
      <c r="D581" s="12">
        <f>VLOOKUP(A581,'Gas Price'!$B$2:$C$215,2,FALSE)</f>
        <v>2.0299999999999998</v>
      </c>
      <c r="E581" s="6">
        <f t="shared" si="18"/>
        <v>6.2675369458128092</v>
      </c>
      <c r="G581" s="14">
        <v>43631</v>
      </c>
      <c r="H581" s="15">
        <v>15</v>
      </c>
      <c r="I581" s="6">
        <f t="shared" si="19"/>
        <v>6.2675369458128092</v>
      </c>
      <c r="J581" s="13"/>
      <c r="K581" s="13"/>
    </row>
    <row r="582" spans="1:12" x14ac:dyDescent="0.35">
      <c r="A582" s="14">
        <v>43631</v>
      </c>
      <c r="B582" s="15">
        <v>16</v>
      </c>
      <c r="C582" s="16">
        <v>20.149000000000001</v>
      </c>
      <c r="D582" s="12">
        <f>VLOOKUP(A582,'Gas Price'!$B$2:$C$215,2,FALSE)</f>
        <v>2.0299999999999998</v>
      </c>
      <c r="E582" s="6">
        <f t="shared" si="18"/>
        <v>9.9256157635467996</v>
      </c>
      <c r="G582" s="14">
        <v>43631</v>
      </c>
      <c r="H582" s="15">
        <v>16</v>
      </c>
      <c r="I582" s="6">
        <f t="shared" si="19"/>
        <v>9.9256157635467996</v>
      </c>
      <c r="J582" s="13"/>
      <c r="K582" s="13"/>
    </row>
    <row r="583" spans="1:12" x14ac:dyDescent="0.35">
      <c r="A583" s="14">
        <v>43631</v>
      </c>
      <c r="B583" s="15">
        <v>17</v>
      </c>
      <c r="C583" s="16">
        <v>21.016400000000001</v>
      </c>
      <c r="D583" s="12">
        <f>VLOOKUP(A583,'Gas Price'!$B$2:$C$215,2,FALSE)</f>
        <v>2.0299999999999998</v>
      </c>
      <c r="E583" s="6">
        <f t="shared" si="18"/>
        <v>10.352906403940889</v>
      </c>
      <c r="G583" s="14">
        <v>43631</v>
      </c>
      <c r="H583" s="15">
        <v>17</v>
      </c>
      <c r="I583" s="6">
        <f t="shared" si="19"/>
        <v>10.352906403940889</v>
      </c>
      <c r="J583" s="13"/>
      <c r="K583" s="13"/>
    </row>
    <row r="584" spans="1:12" x14ac:dyDescent="0.35">
      <c r="A584" s="14">
        <v>43631</v>
      </c>
      <c r="B584" s="15">
        <v>18</v>
      </c>
      <c r="C584" s="16">
        <v>22.507899999999999</v>
      </c>
      <c r="D584" s="12">
        <f>VLOOKUP(A584,'Gas Price'!$B$2:$C$215,2,FALSE)</f>
        <v>2.0299999999999998</v>
      </c>
      <c r="E584" s="6">
        <f t="shared" si="18"/>
        <v>11.087635467980297</v>
      </c>
      <c r="G584" s="14">
        <v>43631</v>
      </c>
      <c r="H584" s="15">
        <v>18</v>
      </c>
      <c r="I584" s="6">
        <f t="shared" si="19"/>
        <v>11.087635467980297</v>
      </c>
      <c r="J584" s="13"/>
      <c r="K584" s="13"/>
    </row>
    <row r="585" spans="1:12" x14ac:dyDescent="0.35">
      <c r="A585" s="14">
        <v>43631</v>
      </c>
      <c r="B585" s="15">
        <v>19</v>
      </c>
      <c r="C585" s="16">
        <v>29.943999999999999</v>
      </c>
      <c r="D585" s="12">
        <f>VLOOKUP(A585,'Gas Price'!$B$2:$C$215,2,FALSE)</f>
        <v>2.0299999999999998</v>
      </c>
      <c r="E585" s="6">
        <f t="shared" si="18"/>
        <v>14.750738916256159</v>
      </c>
      <c r="G585" s="14">
        <v>43631</v>
      </c>
      <c r="H585" s="15">
        <v>19</v>
      </c>
      <c r="I585" s="6">
        <f t="shared" si="19"/>
        <v>14.750738916256159</v>
      </c>
      <c r="J585" s="13"/>
      <c r="K585" s="13"/>
    </row>
    <row r="586" spans="1:12" x14ac:dyDescent="0.35">
      <c r="A586" s="14">
        <v>43631</v>
      </c>
      <c r="B586" s="15">
        <v>20</v>
      </c>
      <c r="C586" s="16">
        <v>40.939599999999999</v>
      </c>
      <c r="D586" s="12">
        <f>VLOOKUP(A586,'Gas Price'!$B$2:$C$215,2,FALSE)</f>
        <v>2.0299999999999998</v>
      </c>
      <c r="E586" s="6">
        <f t="shared" si="18"/>
        <v>20.167290640394089</v>
      </c>
      <c r="G586" s="14">
        <v>43631</v>
      </c>
      <c r="H586" s="15">
        <v>20</v>
      </c>
      <c r="I586" s="6">
        <f t="shared" si="19"/>
        <v>20.167290640394089</v>
      </c>
      <c r="J586" s="13"/>
      <c r="K586" s="13"/>
    </row>
    <row r="587" spans="1:12" x14ac:dyDescent="0.35">
      <c r="A587" s="14">
        <v>43631</v>
      </c>
      <c r="B587" s="15">
        <v>21</v>
      </c>
      <c r="C587" s="16">
        <v>37.889000000000003</v>
      </c>
      <c r="D587" s="12">
        <f>VLOOKUP(A587,'Gas Price'!$B$2:$C$215,2,FALSE)</f>
        <v>2.0299999999999998</v>
      </c>
      <c r="E587" s="6">
        <f t="shared" si="18"/>
        <v>18.664532019704438</v>
      </c>
      <c r="G587" s="14">
        <v>43631</v>
      </c>
      <c r="H587" s="15">
        <v>21</v>
      </c>
      <c r="I587" s="6">
        <f t="shared" si="19"/>
        <v>18.664532019704438</v>
      </c>
      <c r="J587" s="13"/>
      <c r="K587" s="13"/>
    </row>
    <row r="588" spans="1:12" x14ac:dyDescent="0.35">
      <c r="A588" s="14">
        <v>43632</v>
      </c>
      <c r="B588" s="15">
        <v>13</v>
      </c>
      <c r="C588" s="16">
        <v>4.8479000000000001</v>
      </c>
      <c r="D588" s="12">
        <f>VLOOKUP(A588,'Gas Price'!$B$2:$C$215,2,FALSE)</f>
        <v>2.0299999999999998</v>
      </c>
      <c r="E588" s="6">
        <f t="shared" si="18"/>
        <v>2.3881280788177341</v>
      </c>
      <c r="G588" s="14">
        <v>43632</v>
      </c>
      <c r="H588" s="15">
        <v>13</v>
      </c>
      <c r="I588" s="6">
        <f t="shared" si="19"/>
        <v>2.3881280788177341</v>
      </c>
      <c r="J588" s="13">
        <f>MAX(AVERAGE(I588:I591),AVERAGE(I589:I592),AVERAGE(I590:I593),AVERAGE(I591:I594),AVERAGE(I592:I595),AVERAGE(I593:I596))</f>
        <v>17.163768472906405</v>
      </c>
      <c r="K588" s="13">
        <f>MAX(AVERAGE(I588:I590),AVERAGE(I589:I591),AVERAGE(I590:I592),AVERAGE(I591:I593),AVERAGE(I592:I594),AVERAGE(I593:I595),AVERAGE(I594:I596))</f>
        <v>19.175599343185549</v>
      </c>
      <c r="L588" s="13">
        <f>MAX(AVERAGE(I588:I589),AVERAGE(I589:I590),AVERAGE(I590:I591),AVERAGE(I591:I592),AVERAGE(I592:I593),AVERAGE(I593:I594),AVERAGE(I594:I595),AVERAGE(I595:I596))</f>
        <v>21.448177339901477</v>
      </c>
    </row>
    <row r="589" spans="1:12" x14ac:dyDescent="0.35">
      <c r="A589" s="14">
        <v>43632</v>
      </c>
      <c r="B589" s="15">
        <v>14</v>
      </c>
      <c r="C589" s="16">
        <v>7.8987999999999996</v>
      </c>
      <c r="D589" s="12">
        <f>VLOOKUP(A589,'Gas Price'!$B$2:$C$215,2,FALSE)</f>
        <v>2.0299999999999998</v>
      </c>
      <c r="E589" s="6">
        <f t="shared" si="18"/>
        <v>3.891034482758621</v>
      </c>
      <c r="G589" s="14">
        <v>43632</v>
      </c>
      <c r="H589" s="15">
        <v>14</v>
      </c>
      <c r="I589" s="6">
        <f t="shared" si="19"/>
        <v>3.891034482758621</v>
      </c>
      <c r="J589" s="13"/>
      <c r="K589" s="13"/>
    </row>
    <row r="590" spans="1:12" x14ac:dyDescent="0.35">
      <c r="A590" s="14">
        <v>43632</v>
      </c>
      <c r="B590" s="15">
        <v>15</v>
      </c>
      <c r="C590" s="16">
        <v>11.837400000000001</v>
      </c>
      <c r="D590" s="12">
        <f>VLOOKUP(A590,'Gas Price'!$B$2:$C$215,2,FALSE)</f>
        <v>2.0299999999999998</v>
      </c>
      <c r="E590" s="6">
        <f t="shared" si="18"/>
        <v>5.831231527093597</v>
      </c>
      <c r="G590" s="14">
        <v>43632</v>
      </c>
      <c r="H590" s="15">
        <v>15</v>
      </c>
      <c r="I590" s="6">
        <f t="shared" si="19"/>
        <v>5.831231527093597</v>
      </c>
      <c r="J590" s="13"/>
      <c r="K590" s="13"/>
    </row>
    <row r="591" spans="1:12" x14ac:dyDescent="0.35">
      <c r="A591" s="14">
        <v>43632</v>
      </c>
      <c r="B591" s="15">
        <v>16</v>
      </c>
      <c r="C591" s="16">
        <v>16.040500000000002</v>
      </c>
      <c r="D591" s="12">
        <f>VLOOKUP(A591,'Gas Price'!$B$2:$C$215,2,FALSE)</f>
        <v>2.0299999999999998</v>
      </c>
      <c r="E591" s="6">
        <f t="shared" si="18"/>
        <v>7.9017241379310361</v>
      </c>
      <c r="G591" s="14">
        <v>43632</v>
      </c>
      <c r="H591" s="15">
        <v>16</v>
      </c>
      <c r="I591" s="6">
        <f t="shared" si="19"/>
        <v>7.9017241379310361</v>
      </c>
      <c r="J591" s="13"/>
      <c r="K591" s="13"/>
    </row>
    <row r="592" spans="1:12" x14ac:dyDescent="0.35">
      <c r="A592" s="14">
        <v>43632</v>
      </c>
      <c r="B592" s="15">
        <v>17</v>
      </c>
      <c r="C592" s="16">
        <v>16.032599999999999</v>
      </c>
      <c r="D592" s="12">
        <f>VLOOKUP(A592,'Gas Price'!$B$2:$C$215,2,FALSE)</f>
        <v>2.0299999999999998</v>
      </c>
      <c r="E592" s="6">
        <f t="shared" si="18"/>
        <v>7.8978325123152713</v>
      </c>
      <c r="G592" s="14">
        <v>43632</v>
      </c>
      <c r="H592" s="15">
        <v>17</v>
      </c>
      <c r="I592" s="6">
        <f t="shared" si="19"/>
        <v>7.8978325123152713</v>
      </c>
      <c r="J592" s="13"/>
      <c r="K592" s="13"/>
    </row>
    <row r="593" spans="1:12" x14ac:dyDescent="0.35">
      <c r="A593" s="14">
        <v>43632</v>
      </c>
      <c r="B593" s="15">
        <v>18</v>
      </c>
      <c r="C593" s="16">
        <v>22.590399999999999</v>
      </c>
      <c r="D593" s="12">
        <f>VLOOKUP(A593,'Gas Price'!$B$2:$C$215,2,FALSE)</f>
        <v>2.0299999999999998</v>
      </c>
      <c r="E593" s="6">
        <f t="shared" si="18"/>
        <v>11.128275862068966</v>
      </c>
      <c r="G593" s="14">
        <v>43632</v>
      </c>
      <c r="H593" s="15">
        <v>18</v>
      </c>
      <c r="I593" s="6">
        <f t="shared" si="19"/>
        <v>11.128275862068966</v>
      </c>
      <c r="J593" s="13"/>
      <c r="K593" s="13"/>
    </row>
    <row r="594" spans="1:12" x14ac:dyDescent="0.35">
      <c r="A594" s="14">
        <v>43632</v>
      </c>
      <c r="B594" s="15">
        <v>19</v>
      </c>
      <c r="C594" s="16">
        <v>29.6998</v>
      </c>
      <c r="D594" s="12">
        <f>VLOOKUP(A594,'Gas Price'!$B$2:$C$215,2,FALSE)</f>
        <v>2.0299999999999998</v>
      </c>
      <c r="E594" s="6">
        <f t="shared" si="18"/>
        <v>14.630443349753696</v>
      </c>
      <c r="G594" s="14">
        <v>43632</v>
      </c>
      <c r="H594" s="15">
        <v>19</v>
      </c>
      <c r="I594" s="6">
        <f t="shared" si="19"/>
        <v>14.630443349753696</v>
      </c>
      <c r="J594" s="13"/>
      <c r="K594" s="13"/>
    </row>
    <row r="595" spans="1:12" x14ac:dyDescent="0.35">
      <c r="A595" s="14">
        <v>43632</v>
      </c>
      <c r="B595" s="15">
        <v>20</v>
      </c>
      <c r="C595" s="16">
        <v>43.608199999999997</v>
      </c>
      <c r="D595" s="12">
        <f>VLOOKUP(A595,'Gas Price'!$B$2:$C$215,2,FALSE)</f>
        <v>2.0299999999999998</v>
      </c>
      <c r="E595" s="6">
        <f t="shared" si="18"/>
        <v>21.481871921182265</v>
      </c>
      <c r="G595" s="14">
        <v>43632</v>
      </c>
      <c r="H595" s="15">
        <v>20</v>
      </c>
      <c r="I595" s="6">
        <f t="shared" si="19"/>
        <v>21.481871921182265</v>
      </c>
      <c r="J595" s="13"/>
      <c r="K595" s="13"/>
    </row>
    <row r="596" spans="1:12" x14ac:dyDescent="0.35">
      <c r="A596" s="14">
        <v>43632</v>
      </c>
      <c r="B596" s="15">
        <v>21</v>
      </c>
      <c r="C596" s="16">
        <v>43.471400000000003</v>
      </c>
      <c r="D596" s="12">
        <f>VLOOKUP(A596,'Gas Price'!$B$2:$C$215,2,FALSE)</f>
        <v>2.0299999999999998</v>
      </c>
      <c r="E596" s="6">
        <f t="shared" si="18"/>
        <v>21.414482758620693</v>
      </c>
      <c r="G596" s="14">
        <v>43632</v>
      </c>
      <c r="H596" s="15">
        <v>21</v>
      </c>
      <c r="I596" s="6">
        <f t="shared" si="19"/>
        <v>21.414482758620693</v>
      </c>
      <c r="J596" s="13"/>
      <c r="K596" s="13"/>
    </row>
    <row r="597" spans="1:12" x14ac:dyDescent="0.35">
      <c r="A597" s="14">
        <v>43633</v>
      </c>
      <c r="B597" s="15">
        <v>13</v>
      </c>
      <c r="C597" s="16">
        <v>24.814599999999999</v>
      </c>
      <c r="D597" s="12">
        <f>VLOOKUP(A597,'Gas Price'!$B$2:$C$215,2,FALSE)</f>
        <v>2.59</v>
      </c>
      <c r="E597" s="6">
        <f t="shared" si="18"/>
        <v>9.5809266409266414</v>
      </c>
      <c r="G597" s="14">
        <v>43633</v>
      </c>
      <c r="H597" s="15">
        <v>13</v>
      </c>
      <c r="I597" s="6">
        <f t="shared" si="19"/>
        <v>9.5809266409266414</v>
      </c>
      <c r="J597" s="13">
        <f>MAX(AVERAGE(I597:I600),AVERAGE(I598:I601),AVERAGE(I599:I602),AVERAGE(I600:I603),AVERAGE(I601:I604),AVERAGE(I602:I605))</f>
        <v>17.551119691119691</v>
      </c>
      <c r="K597" s="13">
        <f>MAX(AVERAGE(I597:I599),AVERAGE(I598:I600),AVERAGE(I599:I601),AVERAGE(I600:I602),AVERAGE(I601:I603),AVERAGE(I602:I604),AVERAGE(I603:I605))</f>
        <v>19.288185328185332</v>
      </c>
      <c r="L597" s="13">
        <f>MAX(AVERAGE(I597:I598),AVERAGE(I598:I599),AVERAGE(I599:I600),AVERAGE(I600:I601),AVERAGE(I601:I602),AVERAGE(I602:I603),AVERAGE(I603:I604),AVERAGE(I604:I605))</f>
        <v>20.817818532818535</v>
      </c>
    </row>
    <row r="598" spans="1:12" x14ac:dyDescent="0.35">
      <c r="A598" s="14">
        <v>43633</v>
      </c>
      <c r="B598" s="15">
        <v>14</v>
      </c>
      <c r="C598" s="16">
        <v>26.507100000000001</v>
      </c>
      <c r="D598" s="12">
        <f>VLOOKUP(A598,'Gas Price'!$B$2:$C$215,2,FALSE)</f>
        <v>2.59</v>
      </c>
      <c r="E598" s="6">
        <f t="shared" si="18"/>
        <v>10.234401544401546</v>
      </c>
      <c r="G598" s="14">
        <v>43633</v>
      </c>
      <c r="H598" s="15">
        <v>14</v>
      </c>
      <c r="I598" s="6">
        <f t="shared" si="19"/>
        <v>10.234401544401546</v>
      </c>
      <c r="J598" s="13"/>
      <c r="K598" s="13"/>
    </row>
    <row r="599" spans="1:12" x14ac:dyDescent="0.35">
      <c r="A599" s="14">
        <v>43633</v>
      </c>
      <c r="B599" s="15">
        <v>15</v>
      </c>
      <c r="C599" s="16">
        <v>27.4375</v>
      </c>
      <c r="D599" s="12">
        <f>VLOOKUP(A599,'Gas Price'!$B$2:$C$215,2,FALSE)</f>
        <v>2.59</v>
      </c>
      <c r="E599" s="6">
        <f t="shared" si="18"/>
        <v>10.593629343629344</v>
      </c>
      <c r="G599" s="14">
        <v>43633</v>
      </c>
      <c r="H599" s="15">
        <v>15</v>
      </c>
      <c r="I599" s="6">
        <f t="shared" si="19"/>
        <v>10.593629343629344</v>
      </c>
      <c r="J599" s="13"/>
      <c r="K599" s="13"/>
    </row>
    <row r="600" spans="1:12" x14ac:dyDescent="0.35">
      <c r="A600" s="14">
        <v>43633</v>
      </c>
      <c r="B600" s="15">
        <v>16</v>
      </c>
      <c r="C600" s="16">
        <v>28.332999999999998</v>
      </c>
      <c r="D600" s="12">
        <f>VLOOKUP(A600,'Gas Price'!$B$2:$C$215,2,FALSE)</f>
        <v>2.59</v>
      </c>
      <c r="E600" s="6">
        <f t="shared" si="18"/>
        <v>10.939382239382239</v>
      </c>
      <c r="G600" s="14">
        <v>43633</v>
      </c>
      <c r="H600" s="15">
        <v>16</v>
      </c>
      <c r="I600" s="6">
        <f t="shared" si="19"/>
        <v>10.939382239382239</v>
      </c>
      <c r="J600" s="13"/>
      <c r="K600" s="13"/>
    </row>
    <row r="601" spans="1:12" x14ac:dyDescent="0.35">
      <c r="A601" s="14">
        <v>43633</v>
      </c>
      <c r="B601" s="15">
        <v>17</v>
      </c>
      <c r="C601" s="16">
        <v>29.579000000000001</v>
      </c>
      <c r="D601" s="12">
        <f>VLOOKUP(A601,'Gas Price'!$B$2:$C$215,2,FALSE)</f>
        <v>2.59</v>
      </c>
      <c r="E601" s="6">
        <f t="shared" si="18"/>
        <v>11.420463320463321</v>
      </c>
      <c r="G601" s="14">
        <v>43633</v>
      </c>
      <c r="H601" s="15">
        <v>17</v>
      </c>
      <c r="I601" s="6">
        <f t="shared" si="19"/>
        <v>11.420463320463321</v>
      </c>
      <c r="J601" s="13"/>
      <c r="K601" s="13"/>
    </row>
    <row r="602" spans="1:12" x14ac:dyDescent="0.35">
      <c r="A602" s="14">
        <v>43633</v>
      </c>
      <c r="B602" s="15">
        <v>18</v>
      </c>
      <c r="C602" s="16">
        <v>31.9604</v>
      </c>
      <c r="D602" s="12">
        <f>VLOOKUP(A602,'Gas Price'!$B$2:$C$215,2,FALSE)</f>
        <v>2.59</v>
      </c>
      <c r="E602" s="6">
        <f t="shared" si="18"/>
        <v>12.33992277992278</v>
      </c>
      <c r="G602" s="14">
        <v>43633</v>
      </c>
      <c r="H602" s="15">
        <v>18</v>
      </c>
      <c r="I602" s="6">
        <f t="shared" si="19"/>
        <v>12.33992277992278</v>
      </c>
      <c r="J602" s="13"/>
      <c r="K602" s="13"/>
    </row>
    <row r="603" spans="1:12" x14ac:dyDescent="0.35">
      <c r="A603" s="14">
        <v>43633</v>
      </c>
      <c r="B603" s="15">
        <v>19</v>
      </c>
      <c r="C603" s="16">
        <v>42.032899999999998</v>
      </c>
      <c r="D603" s="12">
        <f>VLOOKUP(A603,'Gas Price'!$B$2:$C$215,2,FALSE)</f>
        <v>2.59</v>
      </c>
      <c r="E603" s="6">
        <f t="shared" si="18"/>
        <v>16.228918918918918</v>
      </c>
      <c r="G603" s="14">
        <v>43633</v>
      </c>
      <c r="H603" s="15">
        <v>19</v>
      </c>
      <c r="I603" s="6">
        <f t="shared" si="19"/>
        <v>16.228918918918918</v>
      </c>
      <c r="J603" s="13"/>
      <c r="K603" s="13"/>
    </row>
    <row r="604" spans="1:12" x14ac:dyDescent="0.35">
      <c r="A604" s="14">
        <v>43633</v>
      </c>
      <c r="B604" s="15">
        <v>20</v>
      </c>
      <c r="C604" s="16">
        <v>59.005200000000002</v>
      </c>
      <c r="D604" s="12">
        <f>VLOOKUP(A604,'Gas Price'!$B$2:$C$215,2,FALSE)</f>
        <v>2.59</v>
      </c>
      <c r="E604" s="6">
        <f t="shared" si="18"/>
        <v>22.781930501930503</v>
      </c>
      <c r="G604" s="14">
        <v>43633</v>
      </c>
      <c r="H604" s="15">
        <v>20</v>
      </c>
      <c r="I604" s="6">
        <f t="shared" si="19"/>
        <v>22.781930501930503</v>
      </c>
      <c r="J604" s="13"/>
      <c r="K604" s="13"/>
    </row>
    <row r="605" spans="1:12" x14ac:dyDescent="0.35">
      <c r="A605" s="14">
        <v>43633</v>
      </c>
      <c r="B605" s="15">
        <v>21</v>
      </c>
      <c r="C605" s="16">
        <v>48.831099999999999</v>
      </c>
      <c r="D605" s="12">
        <f>VLOOKUP(A605,'Gas Price'!$B$2:$C$215,2,FALSE)</f>
        <v>2.59</v>
      </c>
      <c r="E605" s="6">
        <f t="shared" si="18"/>
        <v>18.853706563706563</v>
      </c>
      <c r="G605" s="14">
        <v>43633</v>
      </c>
      <c r="H605" s="15">
        <v>21</v>
      </c>
      <c r="I605" s="6">
        <f t="shared" si="19"/>
        <v>18.853706563706563</v>
      </c>
      <c r="J605" s="13"/>
      <c r="K605" s="13"/>
    </row>
    <row r="606" spans="1:12" x14ac:dyDescent="0.35">
      <c r="A606" s="14">
        <v>43634</v>
      </c>
      <c r="B606" s="15">
        <v>13</v>
      </c>
      <c r="C606" s="16">
        <v>22.847100000000001</v>
      </c>
      <c r="D606" s="12">
        <f>VLOOKUP(A606,'Gas Price'!$B$2:$C$215,2,FALSE)</f>
        <v>2.4900000000000002</v>
      </c>
      <c r="E606" s="6">
        <f t="shared" si="18"/>
        <v>9.1755421686746992</v>
      </c>
      <c r="G606" s="14">
        <v>43634</v>
      </c>
      <c r="H606" s="15">
        <v>13</v>
      </c>
      <c r="I606" s="6">
        <f t="shared" si="19"/>
        <v>9.1755421686746992</v>
      </c>
      <c r="J606" s="13">
        <f>MAX(AVERAGE(I606:I609),AVERAGE(I607:I610),AVERAGE(I608:I611),AVERAGE(I609:I612),AVERAGE(I610:I613),AVERAGE(I611:I614))</f>
        <v>18.076947791164656</v>
      </c>
      <c r="K606" s="13">
        <f>MAX(AVERAGE(I606:I608),AVERAGE(I607:I609),AVERAGE(I608:I610),AVERAGE(I609:I611),AVERAGE(I610:I612),AVERAGE(I611:I613),AVERAGE(I612:I614))</f>
        <v>19.705060240963853</v>
      </c>
      <c r="L606" s="13">
        <f>MAX(AVERAGE(I606:I607),AVERAGE(I607:I608),AVERAGE(I608:I609),AVERAGE(I609:I610),AVERAGE(I610:I611),AVERAGE(I611:I612),AVERAGE(I612:I613),AVERAGE(I613:I614))</f>
        <v>21.495040160642567</v>
      </c>
    </row>
    <row r="607" spans="1:12" x14ac:dyDescent="0.35">
      <c r="A607" s="14">
        <v>43634</v>
      </c>
      <c r="B607" s="15">
        <v>14</v>
      </c>
      <c r="C607" s="16">
        <v>25.246200000000002</v>
      </c>
      <c r="D607" s="12">
        <f>VLOOKUP(A607,'Gas Price'!$B$2:$C$215,2,FALSE)</f>
        <v>2.4900000000000002</v>
      </c>
      <c r="E607" s="6">
        <f t="shared" si="18"/>
        <v>10.139036144578313</v>
      </c>
      <c r="G607" s="14">
        <v>43634</v>
      </c>
      <c r="H607" s="15">
        <v>14</v>
      </c>
      <c r="I607" s="6">
        <f t="shared" si="19"/>
        <v>10.139036144578313</v>
      </c>
      <c r="J607" s="13"/>
      <c r="K607" s="13"/>
    </row>
    <row r="608" spans="1:12" x14ac:dyDescent="0.35">
      <c r="A608" s="14">
        <v>43634</v>
      </c>
      <c r="B608" s="15">
        <v>15</v>
      </c>
      <c r="C608" s="16">
        <v>27.256599999999999</v>
      </c>
      <c r="D608" s="12">
        <f>VLOOKUP(A608,'Gas Price'!$B$2:$C$215,2,FALSE)</f>
        <v>2.4900000000000002</v>
      </c>
      <c r="E608" s="6">
        <f t="shared" si="18"/>
        <v>10.946425702811243</v>
      </c>
      <c r="G608" s="14">
        <v>43634</v>
      </c>
      <c r="H608" s="15">
        <v>15</v>
      </c>
      <c r="I608" s="6">
        <f t="shared" si="19"/>
        <v>10.946425702811243</v>
      </c>
      <c r="J608" s="13"/>
      <c r="K608" s="13"/>
    </row>
    <row r="609" spans="1:12" x14ac:dyDescent="0.35">
      <c r="A609" s="14">
        <v>43634</v>
      </c>
      <c r="B609" s="15">
        <v>16</v>
      </c>
      <c r="C609" s="16">
        <v>30.0303</v>
      </c>
      <c r="D609" s="12">
        <f>VLOOKUP(A609,'Gas Price'!$B$2:$C$215,2,FALSE)</f>
        <v>2.4900000000000002</v>
      </c>
      <c r="E609" s="6">
        <f t="shared" si="18"/>
        <v>12.060361445783132</v>
      </c>
      <c r="G609" s="14">
        <v>43634</v>
      </c>
      <c r="H609" s="15">
        <v>16</v>
      </c>
      <c r="I609" s="6">
        <f t="shared" si="19"/>
        <v>12.060361445783132</v>
      </c>
      <c r="J609" s="13"/>
      <c r="K609" s="13"/>
    </row>
    <row r="610" spans="1:12" x14ac:dyDescent="0.35">
      <c r="A610" s="14">
        <v>43634</v>
      </c>
      <c r="B610" s="15">
        <v>17</v>
      </c>
      <c r="C610" s="16">
        <v>28.223700000000001</v>
      </c>
      <c r="D610" s="12">
        <f>VLOOKUP(A610,'Gas Price'!$B$2:$C$215,2,FALSE)</f>
        <v>2.4900000000000002</v>
      </c>
      <c r="E610" s="6">
        <f t="shared" si="18"/>
        <v>11.334819277108434</v>
      </c>
      <c r="G610" s="14">
        <v>43634</v>
      </c>
      <c r="H610" s="15">
        <v>17</v>
      </c>
      <c r="I610" s="6">
        <f t="shared" si="19"/>
        <v>11.334819277108434</v>
      </c>
      <c r="J610" s="13"/>
      <c r="K610" s="13"/>
    </row>
    <row r="611" spans="1:12" x14ac:dyDescent="0.35">
      <c r="A611" s="14">
        <v>43634</v>
      </c>
      <c r="B611" s="15">
        <v>18</v>
      </c>
      <c r="C611" s="16">
        <v>32.849600000000002</v>
      </c>
      <c r="D611" s="12">
        <f>VLOOKUP(A611,'Gas Price'!$B$2:$C$215,2,FALSE)</f>
        <v>2.4900000000000002</v>
      </c>
      <c r="E611" s="6">
        <f t="shared" si="18"/>
        <v>13.192610441767068</v>
      </c>
      <c r="G611" s="14">
        <v>43634</v>
      </c>
      <c r="H611" s="15">
        <v>18</v>
      </c>
      <c r="I611" s="6">
        <f t="shared" si="19"/>
        <v>13.192610441767068</v>
      </c>
      <c r="J611" s="13"/>
      <c r="K611" s="13"/>
    </row>
    <row r="612" spans="1:12" x14ac:dyDescent="0.35">
      <c r="A612" s="14">
        <v>43634</v>
      </c>
      <c r="B612" s="15">
        <v>19</v>
      </c>
      <c r="C612" s="16">
        <v>40.151499999999999</v>
      </c>
      <c r="D612" s="12">
        <f>VLOOKUP(A612,'Gas Price'!$B$2:$C$215,2,FALSE)</f>
        <v>2.4900000000000002</v>
      </c>
      <c r="E612" s="6">
        <f t="shared" si="18"/>
        <v>16.125100401606424</v>
      </c>
      <c r="G612" s="14">
        <v>43634</v>
      </c>
      <c r="H612" s="15">
        <v>19</v>
      </c>
      <c r="I612" s="6">
        <f t="shared" si="19"/>
        <v>16.125100401606424</v>
      </c>
      <c r="J612" s="13"/>
      <c r="K612" s="13"/>
    </row>
    <row r="613" spans="1:12" x14ac:dyDescent="0.35">
      <c r="A613" s="14">
        <v>43634</v>
      </c>
      <c r="B613" s="15">
        <v>20</v>
      </c>
      <c r="C613" s="16">
        <v>60.872900000000001</v>
      </c>
      <c r="D613" s="12">
        <f>VLOOKUP(A613,'Gas Price'!$B$2:$C$215,2,FALSE)</f>
        <v>2.4900000000000002</v>
      </c>
      <c r="E613" s="6">
        <f t="shared" si="18"/>
        <v>24.446947791164657</v>
      </c>
      <c r="G613" s="14">
        <v>43634</v>
      </c>
      <c r="H613" s="15">
        <v>20</v>
      </c>
      <c r="I613" s="6">
        <f t="shared" si="19"/>
        <v>24.446947791164657</v>
      </c>
      <c r="J613" s="13"/>
      <c r="K613" s="13"/>
    </row>
    <row r="614" spans="1:12" x14ac:dyDescent="0.35">
      <c r="A614" s="14">
        <v>43634</v>
      </c>
      <c r="B614" s="15">
        <v>21</v>
      </c>
      <c r="C614" s="16">
        <v>46.172400000000003</v>
      </c>
      <c r="D614" s="12">
        <f>VLOOKUP(A614,'Gas Price'!$B$2:$C$215,2,FALSE)</f>
        <v>2.4900000000000002</v>
      </c>
      <c r="E614" s="6">
        <f t="shared" si="18"/>
        <v>18.543132530120481</v>
      </c>
      <c r="G614" s="14">
        <v>43634</v>
      </c>
      <c r="H614" s="15">
        <v>21</v>
      </c>
      <c r="I614" s="6">
        <f t="shared" si="19"/>
        <v>18.543132530120481</v>
      </c>
      <c r="J614" s="13"/>
      <c r="K614" s="13"/>
    </row>
    <row r="615" spans="1:12" x14ac:dyDescent="0.35">
      <c r="A615" s="14">
        <v>43635</v>
      </c>
      <c r="B615" s="15">
        <v>13</v>
      </c>
      <c r="C615" s="16">
        <v>21.9633</v>
      </c>
      <c r="D615" s="12">
        <f>VLOOKUP(A615,'Gas Price'!$B$2:$C$215,2,FALSE)</f>
        <v>2.4</v>
      </c>
      <c r="E615" s="6">
        <f t="shared" si="18"/>
        <v>9.1513749999999998</v>
      </c>
      <c r="G615" s="14">
        <v>43635</v>
      </c>
      <c r="H615" s="15">
        <v>13</v>
      </c>
      <c r="I615" s="6">
        <f t="shared" si="19"/>
        <v>9.1513749999999998</v>
      </c>
      <c r="J615" s="13">
        <f>MAX(AVERAGE(I615:I618),AVERAGE(I616:I619),AVERAGE(I617:I620),AVERAGE(I618:I621),AVERAGE(I619:I622),AVERAGE(I620:I623))</f>
        <v>16.787177083333333</v>
      </c>
      <c r="K615" s="13">
        <f>MAX(AVERAGE(I615:I617),AVERAGE(I616:I618),AVERAGE(I617:I619),AVERAGE(I618:I620),AVERAGE(I619:I621),AVERAGE(I620:I622),AVERAGE(I621:I623))</f>
        <v>18.547708333333333</v>
      </c>
      <c r="L615" s="13">
        <f>MAX(AVERAGE(I615:I616),AVERAGE(I616:I617),AVERAGE(I617:I618),AVERAGE(I618:I619),AVERAGE(I619:I620),AVERAGE(I620:I621),AVERAGE(I621:I622),AVERAGE(I622:I623))</f>
        <v>20.090250000000001</v>
      </c>
    </row>
    <row r="616" spans="1:12" x14ac:dyDescent="0.35">
      <c r="A616" s="14">
        <v>43635</v>
      </c>
      <c r="B616" s="15">
        <v>14</v>
      </c>
      <c r="C616" s="16">
        <v>23.301600000000001</v>
      </c>
      <c r="D616" s="12">
        <f>VLOOKUP(A616,'Gas Price'!$B$2:$C$215,2,FALSE)</f>
        <v>2.4</v>
      </c>
      <c r="E616" s="6">
        <f t="shared" si="18"/>
        <v>9.7090000000000014</v>
      </c>
      <c r="G616" s="14">
        <v>43635</v>
      </c>
      <c r="H616" s="15">
        <v>14</v>
      </c>
      <c r="I616" s="6">
        <f t="shared" si="19"/>
        <v>9.7090000000000014</v>
      </c>
      <c r="J616" s="13"/>
      <c r="K616" s="13"/>
    </row>
    <row r="617" spans="1:12" x14ac:dyDescent="0.35">
      <c r="A617" s="14">
        <v>43635</v>
      </c>
      <c r="B617" s="15">
        <v>15</v>
      </c>
      <c r="C617" s="16">
        <v>25.962800000000001</v>
      </c>
      <c r="D617" s="12">
        <f>VLOOKUP(A617,'Gas Price'!$B$2:$C$215,2,FALSE)</f>
        <v>2.4</v>
      </c>
      <c r="E617" s="6">
        <f t="shared" si="18"/>
        <v>10.817833333333335</v>
      </c>
      <c r="G617" s="14">
        <v>43635</v>
      </c>
      <c r="H617" s="15">
        <v>15</v>
      </c>
      <c r="I617" s="6">
        <f t="shared" si="19"/>
        <v>10.817833333333335</v>
      </c>
      <c r="J617" s="13"/>
      <c r="K617" s="13"/>
    </row>
    <row r="618" spans="1:12" x14ac:dyDescent="0.35">
      <c r="A618" s="14">
        <v>43635</v>
      </c>
      <c r="B618" s="15">
        <v>16</v>
      </c>
      <c r="C618" s="16">
        <v>25.223199999999999</v>
      </c>
      <c r="D618" s="12">
        <f>VLOOKUP(A618,'Gas Price'!$B$2:$C$215,2,FALSE)</f>
        <v>2.4</v>
      </c>
      <c r="E618" s="6">
        <f t="shared" si="18"/>
        <v>10.509666666666666</v>
      </c>
      <c r="G618" s="14">
        <v>43635</v>
      </c>
      <c r="H618" s="15">
        <v>16</v>
      </c>
      <c r="I618" s="6">
        <f t="shared" si="19"/>
        <v>10.509666666666666</v>
      </c>
      <c r="J618" s="13"/>
      <c r="K618" s="13"/>
    </row>
    <row r="619" spans="1:12" x14ac:dyDescent="0.35">
      <c r="A619" s="14">
        <v>43635</v>
      </c>
      <c r="B619" s="15">
        <v>17</v>
      </c>
      <c r="C619" s="16">
        <v>25.1814</v>
      </c>
      <c r="D619" s="12">
        <f>VLOOKUP(A619,'Gas Price'!$B$2:$C$215,2,FALSE)</f>
        <v>2.4</v>
      </c>
      <c r="E619" s="6">
        <f t="shared" si="18"/>
        <v>10.49225</v>
      </c>
      <c r="G619" s="14">
        <v>43635</v>
      </c>
      <c r="H619" s="15">
        <v>17</v>
      </c>
      <c r="I619" s="6">
        <f t="shared" si="19"/>
        <v>10.49225</v>
      </c>
      <c r="J619" s="13"/>
      <c r="K619" s="13"/>
    </row>
    <row r="620" spans="1:12" x14ac:dyDescent="0.35">
      <c r="A620" s="14">
        <v>43635</v>
      </c>
      <c r="B620" s="15">
        <v>18</v>
      </c>
      <c r="C620" s="16">
        <v>27.613399999999999</v>
      </c>
      <c r="D620" s="12">
        <f>VLOOKUP(A620,'Gas Price'!$B$2:$C$215,2,FALSE)</f>
        <v>2.4</v>
      </c>
      <c r="E620" s="6">
        <f t="shared" si="18"/>
        <v>11.505583333333334</v>
      </c>
      <c r="G620" s="14">
        <v>43635</v>
      </c>
      <c r="H620" s="15">
        <v>18</v>
      </c>
      <c r="I620" s="6">
        <f t="shared" si="19"/>
        <v>11.505583333333334</v>
      </c>
      <c r="J620" s="13"/>
      <c r="K620" s="13"/>
    </row>
    <row r="621" spans="1:12" x14ac:dyDescent="0.35">
      <c r="A621" s="14">
        <v>43635</v>
      </c>
      <c r="B621" s="15">
        <v>19</v>
      </c>
      <c r="C621" s="16">
        <v>37.110300000000002</v>
      </c>
      <c r="D621" s="12">
        <f>VLOOKUP(A621,'Gas Price'!$B$2:$C$215,2,FALSE)</f>
        <v>2.4</v>
      </c>
      <c r="E621" s="6">
        <f t="shared" si="18"/>
        <v>15.462625000000001</v>
      </c>
      <c r="G621" s="14">
        <v>43635</v>
      </c>
      <c r="H621" s="15">
        <v>19</v>
      </c>
      <c r="I621" s="6">
        <f t="shared" si="19"/>
        <v>15.462625000000001</v>
      </c>
      <c r="J621" s="13"/>
      <c r="K621" s="13"/>
    </row>
    <row r="622" spans="1:12" x14ac:dyDescent="0.35">
      <c r="A622" s="14">
        <v>43635</v>
      </c>
      <c r="B622" s="15">
        <v>20</v>
      </c>
      <c r="C622" s="16">
        <v>53.845300000000002</v>
      </c>
      <c r="D622" s="12">
        <f>VLOOKUP(A622,'Gas Price'!$B$2:$C$215,2,FALSE)</f>
        <v>2.4</v>
      </c>
      <c r="E622" s="6">
        <f t="shared" si="18"/>
        <v>22.435541666666669</v>
      </c>
      <c r="G622" s="14">
        <v>43635</v>
      </c>
      <c r="H622" s="15">
        <v>20</v>
      </c>
      <c r="I622" s="6">
        <f t="shared" si="19"/>
        <v>22.435541666666669</v>
      </c>
      <c r="J622" s="13"/>
      <c r="K622" s="13"/>
    </row>
    <row r="623" spans="1:12" x14ac:dyDescent="0.35">
      <c r="A623" s="14">
        <v>43635</v>
      </c>
      <c r="B623" s="15">
        <v>21</v>
      </c>
      <c r="C623" s="16">
        <v>42.587899999999998</v>
      </c>
      <c r="D623" s="12">
        <f>VLOOKUP(A623,'Gas Price'!$B$2:$C$215,2,FALSE)</f>
        <v>2.4</v>
      </c>
      <c r="E623" s="6">
        <f t="shared" si="18"/>
        <v>17.744958333333333</v>
      </c>
      <c r="G623" s="14">
        <v>43635</v>
      </c>
      <c r="H623" s="15">
        <v>21</v>
      </c>
      <c r="I623" s="6">
        <f t="shared" si="19"/>
        <v>17.744958333333333</v>
      </c>
      <c r="J623" s="13"/>
      <c r="K623" s="13"/>
    </row>
    <row r="624" spans="1:12" x14ac:dyDescent="0.35">
      <c r="A624" s="14">
        <v>43636</v>
      </c>
      <c r="B624" s="15">
        <v>13</v>
      </c>
      <c r="C624" s="16">
        <v>10.677</v>
      </c>
      <c r="D624" s="12">
        <f>VLOOKUP(A624,'Gas Price'!$B$2:$C$215,2,FALSE)</f>
        <v>1.835</v>
      </c>
      <c r="E624" s="6">
        <f t="shared" si="18"/>
        <v>5.8185286103542238</v>
      </c>
      <c r="G624" s="14">
        <v>43636</v>
      </c>
      <c r="H624" s="15">
        <v>13</v>
      </c>
      <c r="I624" s="6">
        <f t="shared" si="19"/>
        <v>5.8185286103542238</v>
      </c>
      <c r="J624" s="13">
        <f>MAX(AVERAGE(I624:I627),AVERAGE(I625:I628),AVERAGE(I626:I629),AVERAGE(I627:I630),AVERAGE(I628:I631),AVERAGE(I629:I632))</f>
        <v>19.532247956403271</v>
      </c>
      <c r="K624" s="13">
        <f>MAX(AVERAGE(I624:I626),AVERAGE(I625:I627),AVERAGE(I626:I628),AVERAGE(I627:I629),AVERAGE(I628:I630),AVERAGE(I629:I631),AVERAGE(I630:I632))</f>
        <v>22.21591280653951</v>
      </c>
      <c r="L624" s="13">
        <f>MAX(AVERAGE(I624:I625),AVERAGE(I625:I626),AVERAGE(I626:I627),AVERAGE(I627:I628),AVERAGE(I628:I629),AVERAGE(I629:I630),AVERAGE(I630:I631),AVERAGE(I631:I632))</f>
        <v>25.352724795640327</v>
      </c>
    </row>
    <row r="625" spans="1:12" x14ac:dyDescent="0.35">
      <c r="A625" s="14">
        <v>43636</v>
      </c>
      <c r="B625" s="15">
        <v>14</v>
      </c>
      <c r="C625" s="16">
        <v>11.955</v>
      </c>
      <c r="D625" s="12">
        <f>VLOOKUP(A625,'Gas Price'!$B$2:$C$215,2,FALSE)</f>
        <v>1.835</v>
      </c>
      <c r="E625" s="6">
        <f t="shared" si="18"/>
        <v>6.5149863760217981</v>
      </c>
      <c r="G625" s="14">
        <v>43636</v>
      </c>
      <c r="H625" s="15">
        <v>14</v>
      </c>
      <c r="I625" s="6">
        <f t="shared" si="19"/>
        <v>6.5149863760217981</v>
      </c>
      <c r="J625" s="13"/>
      <c r="K625" s="13"/>
    </row>
    <row r="626" spans="1:12" x14ac:dyDescent="0.35">
      <c r="A626" s="14">
        <v>43636</v>
      </c>
      <c r="B626" s="15">
        <v>15</v>
      </c>
      <c r="C626" s="16">
        <v>12.8704</v>
      </c>
      <c r="D626" s="12">
        <f>VLOOKUP(A626,'Gas Price'!$B$2:$C$215,2,FALSE)</f>
        <v>1.835</v>
      </c>
      <c r="E626" s="6">
        <f t="shared" si="18"/>
        <v>7.0138419618528616</v>
      </c>
      <c r="G626" s="14">
        <v>43636</v>
      </c>
      <c r="H626" s="15">
        <v>15</v>
      </c>
      <c r="I626" s="6">
        <f t="shared" si="19"/>
        <v>7.0138419618528616</v>
      </c>
      <c r="J626" s="13"/>
      <c r="K626" s="13"/>
    </row>
    <row r="627" spans="1:12" x14ac:dyDescent="0.35">
      <c r="A627" s="14">
        <v>43636</v>
      </c>
      <c r="B627" s="15">
        <v>16</v>
      </c>
      <c r="C627" s="16">
        <v>16.6219</v>
      </c>
      <c r="D627" s="12">
        <f>VLOOKUP(A627,'Gas Price'!$B$2:$C$215,2,FALSE)</f>
        <v>1.835</v>
      </c>
      <c r="E627" s="6">
        <f t="shared" si="18"/>
        <v>9.0582561307901912</v>
      </c>
      <c r="G627" s="14">
        <v>43636</v>
      </c>
      <c r="H627" s="15">
        <v>16</v>
      </c>
      <c r="I627" s="6">
        <f t="shared" si="19"/>
        <v>9.0582561307901912</v>
      </c>
      <c r="J627" s="13"/>
      <c r="K627" s="13"/>
    </row>
    <row r="628" spans="1:12" x14ac:dyDescent="0.35">
      <c r="A628" s="14">
        <v>43636</v>
      </c>
      <c r="B628" s="15">
        <v>17</v>
      </c>
      <c r="C628" s="16">
        <v>16.073899999999998</v>
      </c>
      <c r="D628" s="12">
        <f>VLOOKUP(A628,'Gas Price'!$B$2:$C$215,2,FALSE)</f>
        <v>1.835</v>
      </c>
      <c r="E628" s="6">
        <f t="shared" si="18"/>
        <v>8.7596185286103534</v>
      </c>
      <c r="G628" s="14">
        <v>43636</v>
      </c>
      <c r="H628" s="15">
        <v>17</v>
      </c>
      <c r="I628" s="6">
        <f t="shared" si="19"/>
        <v>8.7596185286103534</v>
      </c>
      <c r="J628" s="13"/>
      <c r="K628" s="13"/>
    </row>
    <row r="629" spans="1:12" x14ac:dyDescent="0.35">
      <c r="A629" s="14">
        <v>43636</v>
      </c>
      <c r="B629" s="15">
        <v>18</v>
      </c>
      <c r="C629" s="16">
        <v>21.068100000000001</v>
      </c>
      <c r="D629" s="12">
        <f>VLOOKUP(A629,'Gas Price'!$B$2:$C$215,2,FALSE)</f>
        <v>1.835</v>
      </c>
      <c r="E629" s="6">
        <f t="shared" si="18"/>
        <v>11.481253405994551</v>
      </c>
      <c r="G629" s="14">
        <v>43636</v>
      </c>
      <c r="H629" s="15">
        <v>18</v>
      </c>
      <c r="I629" s="6">
        <f t="shared" si="19"/>
        <v>11.481253405994551</v>
      </c>
      <c r="J629" s="13"/>
      <c r="K629" s="13"/>
    </row>
    <row r="630" spans="1:12" x14ac:dyDescent="0.35">
      <c r="A630" s="14">
        <v>43636</v>
      </c>
      <c r="B630" s="15">
        <v>19</v>
      </c>
      <c r="C630" s="16">
        <v>29.254100000000001</v>
      </c>
      <c r="D630" s="12">
        <f>VLOOKUP(A630,'Gas Price'!$B$2:$C$215,2,FALSE)</f>
        <v>1.835</v>
      </c>
      <c r="E630" s="6">
        <f t="shared" si="18"/>
        <v>15.942288828337876</v>
      </c>
      <c r="G630" s="14">
        <v>43636</v>
      </c>
      <c r="H630" s="15">
        <v>19</v>
      </c>
      <c r="I630" s="6">
        <f t="shared" si="19"/>
        <v>15.942288828337876</v>
      </c>
      <c r="J630" s="13"/>
      <c r="K630" s="13"/>
    </row>
    <row r="631" spans="1:12" x14ac:dyDescent="0.35">
      <c r="A631" s="14">
        <v>43636</v>
      </c>
      <c r="B631" s="15">
        <v>20</v>
      </c>
      <c r="C631" s="16">
        <v>49.137099999999997</v>
      </c>
      <c r="D631" s="12">
        <f>VLOOKUP(A631,'Gas Price'!$B$2:$C$215,2,FALSE)</f>
        <v>1.835</v>
      </c>
      <c r="E631" s="6">
        <f t="shared" si="18"/>
        <v>26.777711171662123</v>
      </c>
      <c r="G631" s="14">
        <v>43636</v>
      </c>
      <c r="H631" s="15">
        <v>20</v>
      </c>
      <c r="I631" s="6">
        <f t="shared" si="19"/>
        <v>26.777711171662123</v>
      </c>
      <c r="J631" s="13"/>
      <c r="K631" s="13"/>
    </row>
    <row r="632" spans="1:12" x14ac:dyDescent="0.35">
      <c r="A632" s="14">
        <v>43636</v>
      </c>
      <c r="B632" s="15">
        <v>21</v>
      </c>
      <c r="C632" s="16">
        <v>43.907400000000003</v>
      </c>
      <c r="D632" s="12">
        <f>VLOOKUP(A632,'Gas Price'!$B$2:$C$215,2,FALSE)</f>
        <v>1.835</v>
      </c>
      <c r="E632" s="6">
        <f t="shared" si="18"/>
        <v>23.927738419618532</v>
      </c>
      <c r="G632" s="14">
        <v>43636</v>
      </c>
      <c r="H632" s="15">
        <v>21</v>
      </c>
      <c r="I632" s="6">
        <f t="shared" si="19"/>
        <v>23.927738419618532</v>
      </c>
      <c r="J632" s="13"/>
      <c r="K632" s="13"/>
    </row>
    <row r="633" spans="1:12" x14ac:dyDescent="0.35">
      <c r="A633" s="14">
        <v>43637</v>
      </c>
      <c r="B633" s="15">
        <v>13</v>
      </c>
      <c r="C633" s="16">
        <v>7.8491999999999997</v>
      </c>
      <c r="D633" s="12">
        <f>VLOOKUP(A633,'Gas Price'!$B$2:$C$215,2,FALSE)</f>
        <v>1.1399999999999999</v>
      </c>
      <c r="E633" s="6">
        <f t="shared" si="18"/>
        <v>6.8852631578947374</v>
      </c>
      <c r="G633" s="14">
        <v>43637</v>
      </c>
      <c r="H633" s="15">
        <v>13</v>
      </c>
      <c r="I633" s="6">
        <f t="shared" si="19"/>
        <v>6.8852631578947374</v>
      </c>
      <c r="J633" s="13">
        <f>MAX(AVERAGE(I633:I636),AVERAGE(I634:I637),AVERAGE(I635:I638),AVERAGE(I636:I639),AVERAGE(I637:I640),AVERAGE(I638:I641))</f>
        <v>27.136096491228074</v>
      </c>
      <c r="K633" s="13">
        <f>MAX(AVERAGE(I633:I635),AVERAGE(I634:I636),AVERAGE(I635:I637),AVERAGE(I636:I638),AVERAGE(I637:I639),AVERAGE(I638:I640),AVERAGE(I639:I641))</f>
        <v>30.87172514619883</v>
      </c>
      <c r="L633" s="13">
        <f>MAX(AVERAGE(I633:I634),AVERAGE(I634:I635),AVERAGE(I635:I636),AVERAGE(I636:I637),AVERAGE(I637:I638),AVERAGE(I638:I639),AVERAGE(I639:I640),AVERAGE(I640:I641))</f>
        <v>34.763684210526321</v>
      </c>
    </row>
    <row r="634" spans="1:12" x14ac:dyDescent="0.35">
      <c r="A634" s="14">
        <v>43637</v>
      </c>
      <c r="B634" s="15">
        <v>14</v>
      </c>
      <c r="C634" s="16">
        <v>11.2234</v>
      </c>
      <c r="D634" s="12">
        <f>VLOOKUP(A634,'Gas Price'!$B$2:$C$215,2,FALSE)</f>
        <v>1.1399999999999999</v>
      </c>
      <c r="E634" s="6">
        <f t="shared" si="18"/>
        <v>9.8450877192982471</v>
      </c>
      <c r="G634" s="14">
        <v>43637</v>
      </c>
      <c r="H634" s="15">
        <v>14</v>
      </c>
      <c r="I634" s="6">
        <f t="shared" si="19"/>
        <v>9.8450877192982471</v>
      </c>
      <c r="J634" s="13"/>
      <c r="K634" s="13"/>
    </row>
    <row r="635" spans="1:12" x14ac:dyDescent="0.35">
      <c r="A635" s="14">
        <v>43637</v>
      </c>
      <c r="B635" s="15">
        <v>15</v>
      </c>
      <c r="C635" s="16">
        <v>13.6242</v>
      </c>
      <c r="D635" s="12">
        <f>VLOOKUP(A635,'Gas Price'!$B$2:$C$215,2,FALSE)</f>
        <v>1.1399999999999999</v>
      </c>
      <c r="E635" s="6">
        <f t="shared" si="18"/>
        <v>11.951052631578948</v>
      </c>
      <c r="G635" s="14">
        <v>43637</v>
      </c>
      <c r="H635" s="15">
        <v>15</v>
      </c>
      <c r="I635" s="6">
        <f t="shared" si="19"/>
        <v>11.951052631578948</v>
      </c>
      <c r="J635" s="13"/>
      <c r="K635" s="13"/>
    </row>
    <row r="636" spans="1:12" x14ac:dyDescent="0.35">
      <c r="A636" s="14">
        <v>43637</v>
      </c>
      <c r="B636" s="15">
        <v>16</v>
      </c>
      <c r="C636" s="16">
        <v>14.007400000000001</v>
      </c>
      <c r="D636" s="12">
        <f>VLOOKUP(A636,'Gas Price'!$B$2:$C$215,2,FALSE)</f>
        <v>1.1399999999999999</v>
      </c>
      <c r="E636" s="6">
        <f t="shared" si="18"/>
        <v>12.287192982456142</v>
      </c>
      <c r="G636" s="14">
        <v>43637</v>
      </c>
      <c r="H636" s="15">
        <v>16</v>
      </c>
      <c r="I636" s="6">
        <f t="shared" si="19"/>
        <v>12.287192982456142</v>
      </c>
      <c r="J636" s="13"/>
      <c r="K636" s="13"/>
    </row>
    <row r="637" spans="1:12" x14ac:dyDescent="0.35">
      <c r="A637" s="14">
        <v>43637</v>
      </c>
      <c r="B637" s="15">
        <v>17</v>
      </c>
      <c r="C637" s="16">
        <v>14.987299999999999</v>
      </c>
      <c r="D637" s="12">
        <f>VLOOKUP(A637,'Gas Price'!$B$2:$C$215,2,FALSE)</f>
        <v>1.1399999999999999</v>
      </c>
      <c r="E637" s="6">
        <f t="shared" si="18"/>
        <v>13.146754385964913</v>
      </c>
      <c r="G637" s="14">
        <v>43637</v>
      </c>
      <c r="H637" s="15">
        <v>17</v>
      </c>
      <c r="I637" s="6">
        <f t="shared" si="19"/>
        <v>13.146754385964913</v>
      </c>
      <c r="J637" s="13"/>
      <c r="K637" s="13"/>
    </row>
    <row r="638" spans="1:12" x14ac:dyDescent="0.35">
      <c r="A638" s="14">
        <v>43637</v>
      </c>
      <c r="B638" s="15">
        <v>18</v>
      </c>
      <c r="C638" s="16">
        <v>18.159300000000002</v>
      </c>
      <c r="D638" s="12">
        <f>VLOOKUP(A638,'Gas Price'!$B$2:$C$215,2,FALSE)</f>
        <v>1.1399999999999999</v>
      </c>
      <c r="E638" s="6">
        <f t="shared" si="18"/>
        <v>15.929210526315792</v>
      </c>
      <c r="G638" s="14">
        <v>43637</v>
      </c>
      <c r="H638" s="15">
        <v>18</v>
      </c>
      <c r="I638" s="6">
        <f t="shared" si="19"/>
        <v>15.929210526315792</v>
      </c>
      <c r="J638" s="13"/>
      <c r="K638" s="13"/>
    </row>
    <row r="639" spans="1:12" x14ac:dyDescent="0.35">
      <c r="A639" s="14">
        <v>43637</v>
      </c>
      <c r="B639" s="15">
        <v>19</v>
      </c>
      <c r="C639" s="16">
        <v>26.3201</v>
      </c>
      <c r="D639" s="12">
        <f>VLOOKUP(A639,'Gas Price'!$B$2:$C$215,2,FALSE)</f>
        <v>1.1399999999999999</v>
      </c>
      <c r="E639" s="6">
        <f t="shared" si="18"/>
        <v>23.087807017543863</v>
      </c>
      <c r="G639" s="14">
        <v>43637</v>
      </c>
      <c r="H639" s="15">
        <v>19</v>
      </c>
      <c r="I639" s="6">
        <f t="shared" si="19"/>
        <v>23.087807017543863</v>
      </c>
      <c r="J639" s="13"/>
      <c r="K639" s="13"/>
    </row>
    <row r="640" spans="1:12" x14ac:dyDescent="0.35">
      <c r="A640" s="14">
        <v>43637</v>
      </c>
      <c r="B640" s="15">
        <v>20</v>
      </c>
      <c r="C640" s="16">
        <v>38.920699999999997</v>
      </c>
      <c r="D640" s="12">
        <f>VLOOKUP(A640,'Gas Price'!$B$2:$C$215,2,FALSE)</f>
        <v>1.1399999999999999</v>
      </c>
      <c r="E640" s="6">
        <f t="shared" si="18"/>
        <v>34.140964912280701</v>
      </c>
      <c r="G640" s="14">
        <v>43637</v>
      </c>
      <c r="H640" s="15">
        <v>20</v>
      </c>
      <c r="I640" s="6">
        <f t="shared" si="19"/>
        <v>34.140964912280701</v>
      </c>
      <c r="J640" s="13"/>
      <c r="K640" s="13"/>
    </row>
    <row r="641" spans="1:12" x14ac:dyDescent="0.35">
      <c r="A641" s="14">
        <v>43637</v>
      </c>
      <c r="B641" s="15">
        <v>21</v>
      </c>
      <c r="C641" s="16">
        <v>40.340499999999999</v>
      </c>
      <c r="D641" s="12">
        <f>VLOOKUP(A641,'Gas Price'!$B$2:$C$215,2,FALSE)</f>
        <v>1.1399999999999999</v>
      </c>
      <c r="E641" s="6">
        <f t="shared" si="18"/>
        <v>35.386403508771934</v>
      </c>
      <c r="G641" s="14">
        <v>43637</v>
      </c>
      <c r="H641" s="15">
        <v>21</v>
      </c>
      <c r="I641" s="6">
        <f t="shared" si="19"/>
        <v>35.386403508771934</v>
      </c>
      <c r="J641" s="13"/>
      <c r="K641" s="13"/>
    </row>
    <row r="642" spans="1:12" x14ac:dyDescent="0.35">
      <c r="A642" s="14">
        <v>43638</v>
      </c>
      <c r="B642" s="15">
        <v>13</v>
      </c>
      <c r="C642" s="16">
        <v>8.0545000000000009</v>
      </c>
      <c r="D642" s="12">
        <f>VLOOKUP(A642,'Gas Price'!$B$2:$C$215,2,FALSE)</f>
        <v>1.1399999999999999</v>
      </c>
      <c r="E642" s="6">
        <f t="shared" si="18"/>
        <v>7.0653508771929836</v>
      </c>
      <c r="G642" s="14">
        <v>43638</v>
      </c>
      <c r="H642" s="15">
        <v>13</v>
      </c>
      <c r="I642" s="6">
        <f t="shared" si="19"/>
        <v>7.0653508771929836</v>
      </c>
      <c r="J642" s="13">
        <f>MAX(AVERAGE(I642:I645),AVERAGE(I643:I646),AVERAGE(I644:I647),AVERAGE(I645:I648),AVERAGE(I646:I649),AVERAGE(I647:I650))</f>
        <v>29.622543859649124</v>
      </c>
      <c r="K642" s="13">
        <f>MAX(AVERAGE(I642:I644),AVERAGE(I643:I645),AVERAGE(I644:I646),AVERAGE(I645:I647),AVERAGE(I646:I648),AVERAGE(I647:I649),AVERAGE(I648:I650))</f>
        <v>32.629824561403517</v>
      </c>
      <c r="L642" s="13">
        <f>MAX(AVERAGE(I642:I643),AVERAGE(I643:I644),AVERAGE(I644:I645),AVERAGE(I645:I646),AVERAGE(I646:I647),AVERAGE(I647:I648),AVERAGE(I648:I649),AVERAGE(I649:I650))</f>
        <v>36.097719298245622</v>
      </c>
    </row>
    <row r="643" spans="1:12" x14ac:dyDescent="0.35">
      <c r="A643" s="14">
        <v>43638</v>
      </c>
      <c r="B643" s="15">
        <v>14</v>
      </c>
      <c r="C643" s="16">
        <v>12.3116</v>
      </c>
      <c r="D643" s="12">
        <f>VLOOKUP(A643,'Gas Price'!$B$2:$C$215,2,FALSE)</f>
        <v>1.1399999999999999</v>
      </c>
      <c r="E643" s="6">
        <f t="shared" ref="E643:E706" si="20">C643/D643</f>
        <v>10.799649122807018</v>
      </c>
      <c r="G643" s="14">
        <v>43638</v>
      </c>
      <c r="H643" s="15">
        <v>14</v>
      </c>
      <c r="I643" s="6">
        <f t="shared" ref="I643:I706" si="21">E643</f>
        <v>10.799649122807018</v>
      </c>
      <c r="J643" s="13"/>
      <c r="K643" s="13"/>
    </row>
    <row r="644" spans="1:12" x14ac:dyDescent="0.35">
      <c r="A644" s="14">
        <v>43638</v>
      </c>
      <c r="B644" s="15">
        <v>15</v>
      </c>
      <c r="C644" s="16">
        <v>15.6844</v>
      </c>
      <c r="D644" s="12">
        <f>VLOOKUP(A644,'Gas Price'!$B$2:$C$215,2,FALSE)</f>
        <v>1.1399999999999999</v>
      </c>
      <c r="E644" s="6">
        <f t="shared" si="20"/>
        <v>13.758245614035088</v>
      </c>
      <c r="G644" s="14">
        <v>43638</v>
      </c>
      <c r="H644" s="15">
        <v>15</v>
      </c>
      <c r="I644" s="6">
        <f t="shared" si="21"/>
        <v>13.758245614035088</v>
      </c>
      <c r="J644" s="13"/>
      <c r="K644" s="13"/>
    </row>
    <row r="645" spans="1:12" x14ac:dyDescent="0.35">
      <c r="A645" s="14">
        <v>43638</v>
      </c>
      <c r="B645" s="15">
        <v>16</v>
      </c>
      <c r="C645" s="16">
        <v>18.220500000000001</v>
      </c>
      <c r="D645" s="12">
        <f>VLOOKUP(A645,'Gas Price'!$B$2:$C$215,2,FALSE)</f>
        <v>1.1399999999999999</v>
      </c>
      <c r="E645" s="6">
        <f t="shared" si="20"/>
        <v>15.982894736842107</v>
      </c>
      <c r="G645" s="14">
        <v>43638</v>
      </c>
      <c r="H645" s="15">
        <v>16</v>
      </c>
      <c r="I645" s="6">
        <f t="shared" si="21"/>
        <v>15.982894736842107</v>
      </c>
      <c r="J645" s="13"/>
      <c r="K645" s="13"/>
    </row>
    <row r="646" spans="1:12" x14ac:dyDescent="0.35">
      <c r="A646" s="14">
        <v>43638</v>
      </c>
      <c r="B646" s="15">
        <v>17</v>
      </c>
      <c r="C646" s="16">
        <v>18.425899999999999</v>
      </c>
      <c r="D646" s="12">
        <f>VLOOKUP(A646,'Gas Price'!$B$2:$C$215,2,FALSE)</f>
        <v>1.1399999999999999</v>
      </c>
      <c r="E646" s="6">
        <f t="shared" si="20"/>
        <v>16.163070175438598</v>
      </c>
      <c r="G646" s="14">
        <v>43638</v>
      </c>
      <c r="H646" s="15">
        <v>17</v>
      </c>
      <c r="I646" s="6">
        <f t="shared" si="21"/>
        <v>16.163070175438598</v>
      </c>
      <c r="J646" s="13"/>
      <c r="K646" s="13"/>
    </row>
    <row r="647" spans="1:12" x14ac:dyDescent="0.35">
      <c r="A647" s="14">
        <v>43638</v>
      </c>
      <c r="B647" s="15">
        <v>18</v>
      </c>
      <c r="C647" s="16">
        <v>23.4848</v>
      </c>
      <c r="D647" s="12">
        <f>VLOOKUP(A647,'Gas Price'!$B$2:$C$215,2,FALSE)</f>
        <v>1.1399999999999999</v>
      </c>
      <c r="E647" s="6">
        <f t="shared" si="20"/>
        <v>20.600701754385966</v>
      </c>
      <c r="G647" s="14">
        <v>43638</v>
      </c>
      <c r="H647" s="15">
        <v>18</v>
      </c>
      <c r="I647" s="6">
        <f t="shared" si="21"/>
        <v>20.600701754385966</v>
      </c>
      <c r="J647" s="13"/>
      <c r="K647" s="13"/>
    </row>
    <row r="648" spans="1:12" x14ac:dyDescent="0.35">
      <c r="A648" s="14">
        <v>43638</v>
      </c>
      <c r="B648" s="15">
        <v>19</v>
      </c>
      <c r="C648" s="16">
        <v>29.2912</v>
      </c>
      <c r="D648" s="12">
        <f>VLOOKUP(A648,'Gas Price'!$B$2:$C$215,2,FALSE)</f>
        <v>1.1399999999999999</v>
      </c>
      <c r="E648" s="6">
        <f t="shared" si="20"/>
        <v>25.6940350877193</v>
      </c>
      <c r="G648" s="14">
        <v>43638</v>
      </c>
      <c r="H648" s="15">
        <v>19</v>
      </c>
      <c r="I648" s="6">
        <f t="shared" si="21"/>
        <v>25.6940350877193</v>
      </c>
      <c r="J648" s="13"/>
      <c r="K648" s="13"/>
    </row>
    <row r="649" spans="1:12" x14ac:dyDescent="0.35">
      <c r="A649" s="14">
        <v>43638</v>
      </c>
      <c r="B649" s="15">
        <v>20</v>
      </c>
      <c r="C649" s="16">
        <v>40.974800000000002</v>
      </c>
      <c r="D649" s="12">
        <f>VLOOKUP(A649,'Gas Price'!$B$2:$C$215,2,FALSE)</f>
        <v>1.1399999999999999</v>
      </c>
      <c r="E649" s="6">
        <f t="shared" si="20"/>
        <v>35.942807017543863</v>
      </c>
      <c r="G649" s="14">
        <v>43638</v>
      </c>
      <c r="H649" s="15">
        <v>20</v>
      </c>
      <c r="I649" s="6">
        <f t="shared" si="21"/>
        <v>35.942807017543863</v>
      </c>
      <c r="J649" s="13"/>
      <c r="K649" s="13"/>
    </row>
    <row r="650" spans="1:12" x14ac:dyDescent="0.35">
      <c r="A650" s="14">
        <v>43638</v>
      </c>
      <c r="B650" s="15">
        <v>21</v>
      </c>
      <c r="C650" s="16">
        <v>41.328000000000003</v>
      </c>
      <c r="D650" s="12">
        <f>VLOOKUP(A650,'Gas Price'!$B$2:$C$215,2,FALSE)</f>
        <v>1.1399999999999999</v>
      </c>
      <c r="E650" s="6">
        <f t="shared" si="20"/>
        <v>36.252631578947373</v>
      </c>
      <c r="G650" s="14">
        <v>43638</v>
      </c>
      <c r="H650" s="15">
        <v>21</v>
      </c>
      <c r="I650" s="6">
        <f t="shared" si="21"/>
        <v>36.252631578947373</v>
      </c>
      <c r="J650" s="13"/>
      <c r="K650" s="13"/>
    </row>
    <row r="651" spans="1:12" x14ac:dyDescent="0.35">
      <c r="A651" s="14">
        <v>43639</v>
      </c>
      <c r="B651" s="15">
        <v>13</v>
      </c>
      <c r="C651" s="16">
        <v>10.9483</v>
      </c>
      <c r="D651" s="12">
        <f>VLOOKUP(A651,'Gas Price'!$B$2:$C$215,2,FALSE)</f>
        <v>1.1399999999999999</v>
      </c>
      <c r="E651" s="6">
        <f t="shared" si="20"/>
        <v>9.6037719298245623</v>
      </c>
      <c r="G651" s="14">
        <v>43639</v>
      </c>
      <c r="H651" s="15">
        <v>13</v>
      </c>
      <c r="I651" s="6">
        <f t="shared" si="21"/>
        <v>9.6037719298245623</v>
      </c>
      <c r="J651" s="13">
        <f>MAX(AVERAGE(I651:I654),AVERAGE(I652:I655),AVERAGE(I653:I656),AVERAGE(I654:I657),AVERAGE(I655:I658),AVERAGE(I656:I659))</f>
        <v>31.824451754385969</v>
      </c>
      <c r="K651" s="13">
        <f>MAX(AVERAGE(I651:I653),AVERAGE(I652:I654),AVERAGE(I653:I655),AVERAGE(I654:I656),AVERAGE(I655:I657),AVERAGE(I656:I658),AVERAGE(I657:I659))</f>
        <v>35.703742690058483</v>
      </c>
      <c r="L651" s="13">
        <f>MAX(AVERAGE(I651:I652),AVERAGE(I652:I653),AVERAGE(I653:I654),AVERAGE(I654:I655),AVERAGE(I655:I656),AVERAGE(I656:I657),AVERAGE(I657:I658),AVERAGE(I658:I659))</f>
        <v>39.912631578947369</v>
      </c>
    </row>
    <row r="652" spans="1:12" x14ac:dyDescent="0.35">
      <c r="A652" s="14">
        <v>43639</v>
      </c>
      <c r="B652" s="15">
        <v>14</v>
      </c>
      <c r="C652" s="16">
        <v>15.773400000000001</v>
      </c>
      <c r="D652" s="12">
        <f>VLOOKUP(A652,'Gas Price'!$B$2:$C$215,2,FALSE)</f>
        <v>1.1399999999999999</v>
      </c>
      <c r="E652" s="6">
        <f t="shared" si="20"/>
        <v>13.836315789473685</v>
      </c>
      <c r="G652" s="14">
        <v>43639</v>
      </c>
      <c r="H652" s="15">
        <v>14</v>
      </c>
      <c r="I652" s="6">
        <f t="shared" si="21"/>
        <v>13.836315789473685</v>
      </c>
      <c r="J652" s="13"/>
      <c r="K652" s="13"/>
    </row>
    <row r="653" spans="1:12" x14ac:dyDescent="0.35">
      <c r="A653" s="14">
        <v>43639</v>
      </c>
      <c r="B653" s="15">
        <v>15</v>
      </c>
      <c r="C653" s="16">
        <v>18.1572</v>
      </c>
      <c r="D653" s="12">
        <f>VLOOKUP(A653,'Gas Price'!$B$2:$C$215,2,FALSE)</f>
        <v>1.1399999999999999</v>
      </c>
      <c r="E653" s="6">
        <f t="shared" si="20"/>
        <v>15.927368421052632</v>
      </c>
      <c r="G653" s="14">
        <v>43639</v>
      </c>
      <c r="H653" s="15">
        <v>15</v>
      </c>
      <c r="I653" s="6">
        <f t="shared" si="21"/>
        <v>15.927368421052632</v>
      </c>
      <c r="J653" s="13"/>
      <c r="K653" s="13"/>
    </row>
    <row r="654" spans="1:12" x14ac:dyDescent="0.35">
      <c r="A654" s="14">
        <v>43639</v>
      </c>
      <c r="B654" s="15">
        <v>16</v>
      </c>
      <c r="C654" s="16">
        <v>20.157900000000001</v>
      </c>
      <c r="D654" s="12">
        <f>VLOOKUP(A654,'Gas Price'!$B$2:$C$215,2,FALSE)</f>
        <v>1.1399999999999999</v>
      </c>
      <c r="E654" s="6">
        <f t="shared" si="20"/>
        <v>17.682368421052633</v>
      </c>
      <c r="G654" s="14">
        <v>43639</v>
      </c>
      <c r="H654" s="15">
        <v>16</v>
      </c>
      <c r="I654" s="6">
        <f t="shared" si="21"/>
        <v>17.682368421052633</v>
      </c>
      <c r="J654" s="13"/>
      <c r="K654" s="13"/>
    </row>
    <row r="655" spans="1:12" x14ac:dyDescent="0.35">
      <c r="A655" s="14">
        <v>43639</v>
      </c>
      <c r="B655" s="15">
        <v>17</v>
      </c>
      <c r="C655" s="16">
        <v>19.537299999999998</v>
      </c>
      <c r="D655" s="12">
        <f>VLOOKUP(A655,'Gas Price'!$B$2:$C$215,2,FALSE)</f>
        <v>1.1399999999999999</v>
      </c>
      <c r="E655" s="6">
        <f t="shared" si="20"/>
        <v>17.13798245614035</v>
      </c>
      <c r="G655" s="14">
        <v>43639</v>
      </c>
      <c r="H655" s="15">
        <v>17</v>
      </c>
      <c r="I655" s="6">
        <f t="shared" si="21"/>
        <v>17.13798245614035</v>
      </c>
      <c r="J655" s="13"/>
      <c r="K655" s="13"/>
    </row>
    <row r="656" spans="1:12" x14ac:dyDescent="0.35">
      <c r="A656" s="14">
        <v>43639</v>
      </c>
      <c r="B656" s="15">
        <v>18</v>
      </c>
      <c r="C656" s="16">
        <v>23.012699999999999</v>
      </c>
      <c r="D656" s="12">
        <f>VLOOKUP(A656,'Gas Price'!$B$2:$C$215,2,FALSE)</f>
        <v>1.1399999999999999</v>
      </c>
      <c r="E656" s="6">
        <f t="shared" si="20"/>
        <v>20.186578947368421</v>
      </c>
      <c r="G656" s="14">
        <v>43639</v>
      </c>
      <c r="H656" s="15">
        <v>18</v>
      </c>
      <c r="I656" s="6">
        <f t="shared" si="21"/>
        <v>20.186578947368421</v>
      </c>
      <c r="J656" s="13"/>
      <c r="K656" s="13"/>
    </row>
    <row r="657" spans="1:12" x14ac:dyDescent="0.35">
      <c r="A657" s="14">
        <v>43639</v>
      </c>
      <c r="B657" s="15">
        <v>19</v>
      </c>
      <c r="C657" s="16">
        <v>31.106000000000002</v>
      </c>
      <c r="D657" s="12">
        <f>VLOOKUP(A657,'Gas Price'!$B$2:$C$215,2,FALSE)</f>
        <v>1.1399999999999999</v>
      </c>
      <c r="E657" s="6">
        <f t="shared" si="20"/>
        <v>27.285964912280704</v>
      </c>
      <c r="G657" s="14">
        <v>43639</v>
      </c>
      <c r="H657" s="15">
        <v>19</v>
      </c>
      <c r="I657" s="6">
        <f t="shared" si="21"/>
        <v>27.285964912280704</v>
      </c>
      <c r="J657" s="13"/>
      <c r="K657" s="13"/>
    </row>
    <row r="658" spans="1:12" x14ac:dyDescent="0.35">
      <c r="A658" s="14">
        <v>43639</v>
      </c>
      <c r="B658" s="15">
        <v>20</v>
      </c>
      <c r="C658" s="16">
        <v>46.009900000000002</v>
      </c>
      <c r="D658" s="12">
        <f>VLOOKUP(A658,'Gas Price'!$B$2:$C$215,2,FALSE)</f>
        <v>1.1399999999999999</v>
      </c>
      <c r="E658" s="6">
        <f t="shared" si="20"/>
        <v>40.359561403508778</v>
      </c>
      <c r="G658" s="14">
        <v>43639</v>
      </c>
      <c r="H658" s="15">
        <v>20</v>
      </c>
      <c r="I658" s="6">
        <f t="shared" si="21"/>
        <v>40.359561403508778</v>
      </c>
      <c r="J658" s="13"/>
      <c r="K658" s="13"/>
    </row>
    <row r="659" spans="1:12" x14ac:dyDescent="0.35">
      <c r="A659" s="14">
        <v>43639</v>
      </c>
      <c r="B659" s="15">
        <v>21</v>
      </c>
      <c r="C659" s="16">
        <v>44.990900000000003</v>
      </c>
      <c r="D659" s="12">
        <f>VLOOKUP(A659,'Gas Price'!$B$2:$C$215,2,FALSE)</f>
        <v>1.1399999999999999</v>
      </c>
      <c r="E659" s="6">
        <f t="shared" si="20"/>
        <v>39.465701754385968</v>
      </c>
      <c r="G659" s="14">
        <v>43639</v>
      </c>
      <c r="H659" s="15">
        <v>21</v>
      </c>
      <c r="I659" s="6">
        <f t="shared" si="21"/>
        <v>39.465701754385968</v>
      </c>
      <c r="J659" s="13"/>
      <c r="K659" s="13"/>
    </row>
    <row r="660" spans="1:12" x14ac:dyDescent="0.35">
      <c r="A660" s="14">
        <v>43640</v>
      </c>
      <c r="B660" s="15">
        <v>13</v>
      </c>
      <c r="C660" s="16">
        <v>25.998899999999999</v>
      </c>
      <c r="D660" s="12">
        <f>VLOOKUP(A660,'Gas Price'!$B$2:$C$215,2,FALSE)</f>
        <v>2.21</v>
      </c>
      <c r="E660" s="6">
        <f t="shared" si="20"/>
        <v>11.764208144796379</v>
      </c>
      <c r="G660" s="14">
        <v>43640</v>
      </c>
      <c r="H660" s="15">
        <v>13</v>
      </c>
      <c r="I660" s="6">
        <f t="shared" si="21"/>
        <v>11.764208144796379</v>
      </c>
      <c r="J660" s="13">
        <f>MAX(AVERAGE(I660:I663),AVERAGE(I661:I664),AVERAGE(I662:I665),AVERAGE(I663:I666),AVERAGE(I664:I667),AVERAGE(I665:I668))</f>
        <v>17.309264705882352</v>
      </c>
      <c r="K660" s="13">
        <f>MAX(AVERAGE(I660:I662),AVERAGE(I661:I663),AVERAGE(I662:I664),AVERAGE(I663:I665),AVERAGE(I664:I666),AVERAGE(I665:I667),AVERAGE(I666:I668))</f>
        <v>19.101478129713424</v>
      </c>
      <c r="L660" s="13">
        <f>MAX(AVERAGE(I660:I661),AVERAGE(I661:I662),AVERAGE(I662:I663),AVERAGE(I663:I664),AVERAGE(I664:I665),AVERAGE(I665:I666),AVERAGE(I666:I667),AVERAGE(I667:I668))</f>
        <v>20.427533936651585</v>
      </c>
    </row>
    <row r="661" spans="1:12" x14ac:dyDescent="0.35">
      <c r="A661" s="14">
        <v>43640</v>
      </c>
      <c r="B661" s="15">
        <v>14</v>
      </c>
      <c r="C661" s="16">
        <v>24.091000000000001</v>
      </c>
      <c r="D661" s="12">
        <f>VLOOKUP(A661,'Gas Price'!$B$2:$C$215,2,FALSE)</f>
        <v>2.21</v>
      </c>
      <c r="E661" s="6">
        <f t="shared" si="20"/>
        <v>10.900904977375566</v>
      </c>
      <c r="G661" s="14">
        <v>43640</v>
      </c>
      <c r="H661" s="15">
        <v>14</v>
      </c>
      <c r="I661" s="6">
        <f t="shared" si="21"/>
        <v>10.900904977375566</v>
      </c>
      <c r="J661" s="13"/>
      <c r="K661" s="13"/>
    </row>
    <row r="662" spans="1:12" x14ac:dyDescent="0.35">
      <c r="A662" s="14">
        <v>43640</v>
      </c>
      <c r="B662" s="15">
        <v>15</v>
      </c>
      <c r="C662" s="16">
        <v>23.2913</v>
      </c>
      <c r="D662" s="12">
        <f>VLOOKUP(A662,'Gas Price'!$B$2:$C$215,2,FALSE)</f>
        <v>2.21</v>
      </c>
      <c r="E662" s="6">
        <f t="shared" si="20"/>
        <v>10.539049773755655</v>
      </c>
      <c r="G662" s="14">
        <v>43640</v>
      </c>
      <c r="H662" s="15">
        <v>15</v>
      </c>
      <c r="I662" s="6">
        <f t="shared" si="21"/>
        <v>10.539049773755655</v>
      </c>
      <c r="J662" s="13"/>
      <c r="K662" s="13"/>
    </row>
    <row r="663" spans="1:12" x14ac:dyDescent="0.35">
      <c r="A663" s="14">
        <v>43640</v>
      </c>
      <c r="B663" s="15">
        <v>16</v>
      </c>
      <c r="C663" s="16">
        <v>22.25</v>
      </c>
      <c r="D663" s="12">
        <f>VLOOKUP(A663,'Gas Price'!$B$2:$C$215,2,FALSE)</f>
        <v>2.21</v>
      </c>
      <c r="E663" s="6">
        <f t="shared" si="20"/>
        <v>10.067873303167421</v>
      </c>
      <c r="G663" s="14">
        <v>43640</v>
      </c>
      <c r="H663" s="15">
        <v>16</v>
      </c>
      <c r="I663" s="6">
        <f t="shared" si="21"/>
        <v>10.067873303167421</v>
      </c>
      <c r="J663" s="13"/>
      <c r="K663" s="13"/>
    </row>
    <row r="664" spans="1:12" x14ac:dyDescent="0.35">
      <c r="A664" s="14">
        <v>43640</v>
      </c>
      <c r="B664" s="15">
        <v>17</v>
      </c>
      <c r="C664" s="16">
        <v>26.0076</v>
      </c>
      <c r="D664" s="12">
        <f>VLOOKUP(A664,'Gas Price'!$B$2:$C$215,2,FALSE)</f>
        <v>2.21</v>
      </c>
      <c r="E664" s="6">
        <f t="shared" si="20"/>
        <v>11.76814479638009</v>
      </c>
      <c r="G664" s="14">
        <v>43640</v>
      </c>
      <c r="H664" s="15">
        <v>17</v>
      </c>
      <c r="I664" s="6">
        <f t="shared" si="21"/>
        <v>11.76814479638009</v>
      </c>
      <c r="J664" s="13"/>
      <c r="K664" s="13"/>
    </row>
    <row r="665" spans="1:12" x14ac:dyDescent="0.35">
      <c r="A665" s="14">
        <v>43640</v>
      </c>
      <c r="B665" s="15">
        <v>18</v>
      </c>
      <c r="C665" s="16">
        <v>26.371099999999998</v>
      </c>
      <c r="D665" s="12">
        <f>VLOOKUP(A665,'Gas Price'!$B$2:$C$215,2,FALSE)</f>
        <v>2.21</v>
      </c>
      <c r="E665" s="6">
        <f t="shared" si="20"/>
        <v>11.93262443438914</v>
      </c>
      <c r="G665" s="14">
        <v>43640</v>
      </c>
      <c r="H665" s="15">
        <v>18</v>
      </c>
      <c r="I665" s="6">
        <f t="shared" si="21"/>
        <v>11.93262443438914</v>
      </c>
      <c r="J665" s="13"/>
      <c r="K665" s="13"/>
    </row>
    <row r="666" spans="1:12" x14ac:dyDescent="0.35">
      <c r="A666" s="14">
        <v>43640</v>
      </c>
      <c r="B666" s="15">
        <v>19</v>
      </c>
      <c r="C666" s="16">
        <v>36.353099999999998</v>
      </c>
      <c r="D666" s="12">
        <f>VLOOKUP(A666,'Gas Price'!$B$2:$C$215,2,FALSE)</f>
        <v>2.21</v>
      </c>
      <c r="E666" s="6">
        <f t="shared" si="20"/>
        <v>16.449366515837102</v>
      </c>
      <c r="G666" s="14">
        <v>43640</v>
      </c>
      <c r="H666" s="15">
        <v>19</v>
      </c>
      <c r="I666" s="6">
        <f t="shared" si="21"/>
        <v>16.449366515837102</v>
      </c>
      <c r="J666" s="13"/>
      <c r="K666" s="13"/>
    </row>
    <row r="667" spans="1:12" x14ac:dyDescent="0.35">
      <c r="A667" s="14">
        <v>43640</v>
      </c>
      <c r="B667" s="15">
        <v>20</v>
      </c>
      <c r="C667" s="16">
        <v>51.576700000000002</v>
      </c>
      <c r="D667" s="12">
        <f>VLOOKUP(A667,'Gas Price'!$B$2:$C$215,2,FALSE)</f>
        <v>2.21</v>
      </c>
      <c r="E667" s="6">
        <f t="shared" si="20"/>
        <v>23.337873303167424</v>
      </c>
      <c r="G667" s="14">
        <v>43640</v>
      </c>
      <c r="H667" s="15">
        <v>20</v>
      </c>
      <c r="I667" s="6">
        <f t="shared" si="21"/>
        <v>23.337873303167424</v>
      </c>
      <c r="J667" s="13"/>
      <c r="K667" s="13"/>
    </row>
    <row r="668" spans="1:12" x14ac:dyDescent="0.35">
      <c r="A668" s="14">
        <v>43640</v>
      </c>
      <c r="B668" s="15">
        <v>21</v>
      </c>
      <c r="C668" s="16">
        <v>38.713000000000001</v>
      </c>
      <c r="D668" s="12">
        <f>VLOOKUP(A668,'Gas Price'!$B$2:$C$215,2,FALSE)</f>
        <v>2.21</v>
      </c>
      <c r="E668" s="6">
        <f t="shared" si="20"/>
        <v>17.517194570135747</v>
      </c>
      <c r="G668" s="14">
        <v>43640</v>
      </c>
      <c r="H668" s="15">
        <v>21</v>
      </c>
      <c r="I668" s="6">
        <f t="shared" si="21"/>
        <v>17.517194570135747</v>
      </c>
      <c r="J668" s="13"/>
      <c r="K668" s="13"/>
    </row>
    <row r="669" spans="1:12" x14ac:dyDescent="0.35">
      <c r="A669" s="14">
        <v>43641</v>
      </c>
      <c r="B669" s="15">
        <v>13</v>
      </c>
      <c r="C669" s="16">
        <v>21.189699999999998</v>
      </c>
      <c r="D669" s="12">
        <f>VLOOKUP(A669,'Gas Price'!$B$2:$C$215,2,FALSE)</f>
        <v>2.1549999999999998</v>
      </c>
      <c r="E669" s="6">
        <f t="shared" si="20"/>
        <v>9.8328074245939678</v>
      </c>
      <c r="G669" s="14">
        <v>43641</v>
      </c>
      <c r="H669" s="15">
        <v>13</v>
      </c>
      <c r="I669" s="6">
        <f t="shared" si="21"/>
        <v>9.8328074245939678</v>
      </c>
      <c r="J669" s="13">
        <f>MAX(AVERAGE(I669:I672),AVERAGE(I670:I673),AVERAGE(I671:I674),AVERAGE(I672:I675),AVERAGE(I673:I676),AVERAGE(I674:I677))</f>
        <v>17.415348027842228</v>
      </c>
      <c r="K669" s="13">
        <f>MAX(AVERAGE(I669:I671),AVERAGE(I670:I672),AVERAGE(I671:I673),AVERAGE(I672:I674),AVERAGE(I673:I675),AVERAGE(I674:I676),AVERAGE(I675:I677))</f>
        <v>18.750765661252903</v>
      </c>
      <c r="L669" s="13">
        <f>MAX(AVERAGE(I669:I670),AVERAGE(I670:I671),AVERAGE(I671:I672),AVERAGE(I672:I673),AVERAGE(I673:I674),AVERAGE(I674:I675),AVERAGE(I675:I676),AVERAGE(I676:I677))</f>
        <v>20.140348027842229</v>
      </c>
    </row>
    <row r="670" spans="1:12" x14ac:dyDescent="0.35">
      <c r="A670" s="14">
        <v>43641</v>
      </c>
      <c r="B670" s="15">
        <v>14</v>
      </c>
      <c r="C670" s="16">
        <v>23.077999999999999</v>
      </c>
      <c r="D670" s="12">
        <f>VLOOKUP(A670,'Gas Price'!$B$2:$C$215,2,FALSE)</f>
        <v>2.1549999999999998</v>
      </c>
      <c r="E670" s="6">
        <f t="shared" si="20"/>
        <v>10.709048723897913</v>
      </c>
      <c r="G670" s="14">
        <v>43641</v>
      </c>
      <c r="H670" s="15">
        <v>14</v>
      </c>
      <c r="I670" s="6">
        <f t="shared" si="21"/>
        <v>10.709048723897913</v>
      </c>
      <c r="J670" s="13"/>
      <c r="K670" s="13"/>
    </row>
    <row r="671" spans="1:12" x14ac:dyDescent="0.35">
      <c r="A671" s="14">
        <v>43641</v>
      </c>
      <c r="B671" s="15">
        <v>15</v>
      </c>
      <c r="C671" s="16">
        <v>25.099499999999999</v>
      </c>
      <c r="D671" s="12">
        <f>VLOOKUP(A671,'Gas Price'!$B$2:$C$215,2,FALSE)</f>
        <v>2.1549999999999998</v>
      </c>
      <c r="E671" s="6">
        <f t="shared" si="20"/>
        <v>11.647099767981439</v>
      </c>
      <c r="G671" s="14">
        <v>43641</v>
      </c>
      <c r="H671" s="15">
        <v>15</v>
      </c>
      <c r="I671" s="6">
        <f t="shared" si="21"/>
        <v>11.647099767981439</v>
      </c>
      <c r="J671" s="13"/>
      <c r="K671" s="13"/>
    </row>
    <row r="672" spans="1:12" x14ac:dyDescent="0.35">
      <c r="A672" s="14">
        <v>43641</v>
      </c>
      <c r="B672" s="15">
        <v>16</v>
      </c>
      <c r="C672" s="16">
        <v>25.702300000000001</v>
      </c>
      <c r="D672" s="12">
        <f>VLOOKUP(A672,'Gas Price'!$B$2:$C$215,2,FALSE)</f>
        <v>2.1549999999999998</v>
      </c>
      <c r="E672" s="6">
        <f t="shared" si="20"/>
        <v>11.926821345707658</v>
      </c>
      <c r="G672" s="14">
        <v>43641</v>
      </c>
      <c r="H672" s="15">
        <v>16</v>
      </c>
      <c r="I672" s="6">
        <f t="shared" si="21"/>
        <v>11.926821345707658</v>
      </c>
      <c r="J672" s="13"/>
      <c r="K672" s="13"/>
    </row>
    <row r="673" spans="1:12" x14ac:dyDescent="0.35">
      <c r="A673" s="14">
        <v>43641</v>
      </c>
      <c r="B673" s="15">
        <v>17</v>
      </c>
      <c r="C673" s="16">
        <v>26.037500000000001</v>
      </c>
      <c r="D673" s="12">
        <f>VLOOKUP(A673,'Gas Price'!$B$2:$C$215,2,FALSE)</f>
        <v>2.1549999999999998</v>
      </c>
      <c r="E673" s="6">
        <f t="shared" si="20"/>
        <v>12.082366589327147</v>
      </c>
      <c r="G673" s="14">
        <v>43641</v>
      </c>
      <c r="H673" s="15">
        <v>17</v>
      </c>
      <c r="I673" s="6">
        <f t="shared" si="21"/>
        <v>12.082366589327147</v>
      </c>
      <c r="J673" s="13"/>
      <c r="K673" s="13"/>
    </row>
    <row r="674" spans="1:12" x14ac:dyDescent="0.35">
      <c r="A674" s="14">
        <v>43641</v>
      </c>
      <c r="B674" s="15">
        <v>18</v>
      </c>
      <c r="C674" s="16">
        <v>28.896599999999999</v>
      </c>
      <c r="D674" s="12">
        <f>VLOOKUP(A674,'Gas Price'!$B$2:$C$215,2,FALSE)</f>
        <v>2.1549999999999998</v>
      </c>
      <c r="E674" s="6">
        <f t="shared" si="20"/>
        <v>13.409095127610209</v>
      </c>
      <c r="G674" s="14">
        <v>43641</v>
      </c>
      <c r="H674" s="15">
        <v>18</v>
      </c>
      <c r="I674" s="6">
        <f t="shared" si="21"/>
        <v>13.409095127610209</v>
      </c>
      <c r="J674" s="13"/>
      <c r="K674" s="13"/>
    </row>
    <row r="675" spans="1:12" x14ac:dyDescent="0.35">
      <c r="A675" s="14">
        <v>43641</v>
      </c>
      <c r="B675" s="15">
        <v>19</v>
      </c>
      <c r="C675" s="16">
        <v>34.418799999999997</v>
      </c>
      <c r="D675" s="12">
        <f>VLOOKUP(A675,'Gas Price'!$B$2:$C$215,2,FALSE)</f>
        <v>2.1549999999999998</v>
      </c>
      <c r="E675" s="6">
        <f t="shared" si="20"/>
        <v>15.971600928074245</v>
      </c>
      <c r="G675" s="14">
        <v>43641</v>
      </c>
      <c r="H675" s="15">
        <v>19</v>
      </c>
      <c r="I675" s="6">
        <f t="shared" si="21"/>
        <v>15.971600928074245</v>
      </c>
      <c r="J675" s="13"/>
      <c r="K675" s="13"/>
    </row>
    <row r="676" spans="1:12" x14ac:dyDescent="0.35">
      <c r="A676" s="14">
        <v>43641</v>
      </c>
      <c r="B676" s="15">
        <v>20</v>
      </c>
      <c r="C676" s="16">
        <v>46.197200000000002</v>
      </c>
      <c r="D676" s="12">
        <f>VLOOKUP(A676,'Gas Price'!$B$2:$C$215,2,FALSE)</f>
        <v>2.1549999999999998</v>
      </c>
      <c r="E676" s="6">
        <f t="shared" si="20"/>
        <v>21.437215777262185</v>
      </c>
      <c r="G676" s="14">
        <v>43641</v>
      </c>
      <c r="H676" s="15">
        <v>20</v>
      </c>
      <c r="I676" s="6">
        <f t="shared" si="21"/>
        <v>21.437215777262185</v>
      </c>
      <c r="J676" s="13"/>
      <c r="K676" s="13"/>
    </row>
    <row r="677" spans="1:12" x14ac:dyDescent="0.35">
      <c r="A677" s="14">
        <v>43641</v>
      </c>
      <c r="B677" s="15">
        <v>21</v>
      </c>
      <c r="C677" s="16">
        <v>40.607700000000001</v>
      </c>
      <c r="D677" s="12">
        <f>VLOOKUP(A677,'Gas Price'!$B$2:$C$215,2,FALSE)</f>
        <v>2.1549999999999998</v>
      </c>
      <c r="E677" s="6">
        <f t="shared" si="20"/>
        <v>18.843480278422277</v>
      </c>
      <c r="G677" s="14">
        <v>43641</v>
      </c>
      <c r="H677" s="15">
        <v>21</v>
      </c>
      <c r="I677" s="6">
        <f t="shared" si="21"/>
        <v>18.843480278422277</v>
      </c>
      <c r="J677" s="13"/>
      <c r="K677" s="13"/>
    </row>
    <row r="678" spans="1:12" x14ac:dyDescent="0.35">
      <c r="A678" s="14">
        <v>43642</v>
      </c>
      <c r="B678" s="15">
        <v>13</v>
      </c>
      <c r="C678" s="16">
        <v>14.3809</v>
      </c>
      <c r="D678" s="12">
        <f>VLOOKUP(A678,'Gas Price'!$B$2:$C$215,2,FALSE)</f>
        <v>1.96</v>
      </c>
      <c r="E678" s="6">
        <f t="shared" si="20"/>
        <v>7.3371938775510204</v>
      </c>
      <c r="G678" s="14">
        <v>43642</v>
      </c>
      <c r="H678" s="15">
        <v>13</v>
      </c>
      <c r="I678" s="6">
        <f t="shared" si="21"/>
        <v>7.3371938775510204</v>
      </c>
      <c r="J678" s="13">
        <f>MAX(AVERAGE(I678:I681),AVERAGE(I679:I682),AVERAGE(I680:I683),AVERAGE(I681:I684),AVERAGE(I682:I685),AVERAGE(I683:I686))</f>
        <v>17.62468112244898</v>
      </c>
      <c r="K678" s="13">
        <f>MAX(AVERAGE(I678:I680),AVERAGE(I679:I681),AVERAGE(I680:I682),AVERAGE(I681:I683),AVERAGE(I682:I684),AVERAGE(I683:I685),AVERAGE(I684:I686))</f>
        <v>19.527534013605443</v>
      </c>
      <c r="L678" s="13">
        <f>MAX(AVERAGE(I678:I679),AVERAGE(I679:I680),AVERAGE(I680:I681),AVERAGE(I681:I682),AVERAGE(I682:I683),AVERAGE(I683:I684),AVERAGE(I684:I685),AVERAGE(I685:I686))</f>
        <v>21.256020408163266</v>
      </c>
    </row>
    <row r="679" spans="1:12" x14ac:dyDescent="0.35">
      <c r="A679" s="14">
        <v>43642</v>
      </c>
      <c r="B679" s="15">
        <v>14</v>
      </c>
      <c r="C679" s="16">
        <v>16.5684</v>
      </c>
      <c r="D679" s="12">
        <f>VLOOKUP(A679,'Gas Price'!$B$2:$C$215,2,FALSE)</f>
        <v>1.96</v>
      </c>
      <c r="E679" s="6">
        <f t="shared" si="20"/>
        <v>8.4532653061224501</v>
      </c>
      <c r="G679" s="14">
        <v>43642</v>
      </c>
      <c r="H679" s="15">
        <v>14</v>
      </c>
      <c r="I679" s="6">
        <f t="shared" si="21"/>
        <v>8.4532653061224501</v>
      </c>
      <c r="J679" s="13"/>
      <c r="K679" s="13"/>
    </row>
    <row r="680" spans="1:12" x14ac:dyDescent="0.35">
      <c r="A680" s="14">
        <v>43642</v>
      </c>
      <c r="B680" s="15">
        <v>15</v>
      </c>
      <c r="C680" s="16">
        <v>40.331400000000002</v>
      </c>
      <c r="D680" s="12">
        <f>VLOOKUP(A680,'Gas Price'!$B$2:$C$215,2,FALSE)</f>
        <v>1.96</v>
      </c>
      <c r="E680" s="6">
        <f t="shared" si="20"/>
        <v>20.577244897959186</v>
      </c>
      <c r="G680" s="14">
        <v>43642</v>
      </c>
      <c r="H680" s="15">
        <v>15</v>
      </c>
      <c r="I680" s="6">
        <f t="shared" si="21"/>
        <v>20.577244897959186</v>
      </c>
      <c r="J680" s="13"/>
      <c r="K680" s="13"/>
    </row>
    <row r="681" spans="1:12" x14ac:dyDescent="0.35">
      <c r="A681" s="14">
        <v>43642</v>
      </c>
      <c r="B681" s="15">
        <v>16</v>
      </c>
      <c r="C681" s="16">
        <v>16.904699999999998</v>
      </c>
      <c r="D681" s="12">
        <f>VLOOKUP(A681,'Gas Price'!$B$2:$C$215,2,FALSE)</f>
        <v>1.96</v>
      </c>
      <c r="E681" s="6">
        <f t="shared" si="20"/>
        <v>8.6248469387755087</v>
      </c>
      <c r="G681" s="14">
        <v>43642</v>
      </c>
      <c r="H681" s="15">
        <v>16</v>
      </c>
      <c r="I681" s="6">
        <f t="shared" si="21"/>
        <v>8.6248469387755087</v>
      </c>
      <c r="J681" s="13"/>
      <c r="K681" s="13"/>
    </row>
    <row r="682" spans="1:12" x14ac:dyDescent="0.35">
      <c r="A682" s="14">
        <v>43642</v>
      </c>
      <c r="B682" s="15">
        <v>17</v>
      </c>
      <c r="C682" s="16">
        <v>17.952400000000001</v>
      </c>
      <c r="D682" s="12">
        <f>VLOOKUP(A682,'Gas Price'!$B$2:$C$215,2,FALSE)</f>
        <v>1.96</v>
      </c>
      <c r="E682" s="6">
        <f t="shared" si="20"/>
        <v>9.159387755102042</v>
      </c>
      <c r="G682" s="14">
        <v>43642</v>
      </c>
      <c r="H682" s="15">
        <v>17</v>
      </c>
      <c r="I682" s="6">
        <f t="shared" si="21"/>
        <v>9.159387755102042</v>
      </c>
      <c r="J682" s="13"/>
      <c r="K682" s="13"/>
    </row>
    <row r="683" spans="1:12" x14ac:dyDescent="0.35">
      <c r="A683" s="14">
        <v>43642</v>
      </c>
      <c r="B683" s="15">
        <v>18</v>
      </c>
      <c r="C683" s="16">
        <v>23.355599999999999</v>
      </c>
      <c r="D683" s="12">
        <f>VLOOKUP(A683,'Gas Price'!$B$2:$C$215,2,FALSE)</f>
        <v>1.96</v>
      </c>
      <c r="E683" s="6">
        <f t="shared" si="20"/>
        <v>11.916122448979591</v>
      </c>
      <c r="G683" s="14">
        <v>43642</v>
      </c>
      <c r="H683" s="15">
        <v>18</v>
      </c>
      <c r="I683" s="6">
        <f t="shared" si="21"/>
        <v>11.916122448979591</v>
      </c>
      <c r="J683" s="13"/>
      <c r="K683" s="13"/>
    </row>
    <row r="684" spans="1:12" x14ac:dyDescent="0.35">
      <c r="A684" s="14">
        <v>43642</v>
      </c>
      <c r="B684" s="15">
        <v>19</v>
      </c>
      <c r="C684" s="16">
        <v>31.4983</v>
      </c>
      <c r="D684" s="12">
        <f>VLOOKUP(A684,'Gas Price'!$B$2:$C$215,2,FALSE)</f>
        <v>1.96</v>
      </c>
      <c r="E684" s="6">
        <f t="shared" si="20"/>
        <v>16.070561224489797</v>
      </c>
      <c r="G684" s="14">
        <v>43642</v>
      </c>
      <c r="H684" s="15">
        <v>19</v>
      </c>
      <c r="I684" s="6">
        <f t="shared" si="21"/>
        <v>16.070561224489797</v>
      </c>
      <c r="J684" s="13"/>
      <c r="K684" s="13"/>
    </row>
    <row r="685" spans="1:12" x14ac:dyDescent="0.35">
      <c r="A685" s="14">
        <v>43642</v>
      </c>
      <c r="B685" s="15">
        <v>20</v>
      </c>
      <c r="C685" s="16">
        <v>42.124600000000001</v>
      </c>
      <c r="D685" s="12">
        <f>VLOOKUP(A685,'Gas Price'!$B$2:$C$215,2,FALSE)</f>
        <v>1.96</v>
      </c>
      <c r="E685" s="6">
        <f t="shared" si="20"/>
        <v>21.492142857142859</v>
      </c>
      <c r="G685" s="14">
        <v>43642</v>
      </c>
      <c r="H685" s="15">
        <v>20</v>
      </c>
      <c r="I685" s="6">
        <f t="shared" si="21"/>
        <v>21.492142857142859</v>
      </c>
      <c r="J685" s="13"/>
      <c r="K685" s="13"/>
    </row>
    <row r="686" spans="1:12" x14ac:dyDescent="0.35">
      <c r="A686" s="14">
        <v>43642</v>
      </c>
      <c r="B686" s="15">
        <v>21</v>
      </c>
      <c r="C686" s="16">
        <v>41.198999999999998</v>
      </c>
      <c r="D686" s="12">
        <f>VLOOKUP(A686,'Gas Price'!$B$2:$C$215,2,FALSE)</f>
        <v>1.96</v>
      </c>
      <c r="E686" s="6">
        <f t="shared" si="20"/>
        <v>21.019897959183673</v>
      </c>
      <c r="G686" s="14">
        <v>43642</v>
      </c>
      <c r="H686" s="15">
        <v>21</v>
      </c>
      <c r="I686" s="6">
        <f t="shared" si="21"/>
        <v>21.019897959183673</v>
      </c>
      <c r="J686" s="13"/>
      <c r="K686" s="13"/>
    </row>
    <row r="687" spans="1:12" x14ac:dyDescent="0.35">
      <c r="A687" s="14">
        <v>43643</v>
      </c>
      <c r="B687" s="15">
        <v>13</v>
      </c>
      <c r="C687" s="16">
        <v>14.1655</v>
      </c>
      <c r="D687" s="12">
        <f>VLOOKUP(A687,'Gas Price'!$B$2:$C$215,2,FALSE)</f>
        <v>1.77</v>
      </c>
      <c r="E687" s="6">
        <f t="shared" si="20"/>
        <v>8.0031073446327685</v>
      </c>
      <c r="G687" s="14">
        <v>43643</v>
      </c>
      <c r="H687" s="15">
        <v>13</v>
      </c>
      <c r="I687" s="6">
        <f t="shared" si="21"/>
        <v>8.0031073446327685</v>
      </c>
      <c r="J687" s="13">
        <f>MAX(AVERAGE(I687:I690),AVERAGE(I688:I691),AVERAGE(I689:I692),AVERAGE(I690:I693),AVERAGE(I691:I694),AVERAGE(I692:I695))</f>
        <v>18.986935028248588</v>
      </c>
      <c r="K687" s="13">
        <f>MAX(AVERAGE(I687:I689),AVERAGE(I688:I690),AVERAGE(I689:I691),AVERAGE(I690:I692),AVERAGE(I691:I693),AVERAGE(I692:I694),AVERAGE(I693:I695))</f>
        <v>21.084463276836157</v>
      </c>
      <c r="L687" s="13">
        <f>MAX(AVERAGE(I687:I688),AVERAGE(I688:I689),AVERAGE(I689:I690),AVERAGE(I690:I691),AVERAGE(I691:I692),AVERAGE(I692:I693),AVERAGE(I693:I694),AVERAGE(I694:I695))</f>
        <v>23.695819209039549</v>
      </c>
    </row>
    <row r="688" spans="1:12" x14ac:dyDescent="0.35">
      <c r="A688" s="14">
        <v>43643</v>
      </c>
      <c r="B688" s="15">
        <v>14</v>
      </c>
      <c r="C688" s="16">
        <v>16.2043</v>
      </c>
      <c r="D688" s="12">
        <f>VLOOKUP(A688,'Gas Price'!$B$2:$C$215,2,FALSE)</f>
        <v>1.77</v>
      </c>
      <c r="E688" s="6">
        <f t="shared" si="20"/>
        <v>9.1549717514124289</v>
      </c>
      <c r="G688" s="14">
        <v>43643</v>
      </c>
      <c r="H688" s="15">
        <v>14</v>
      </c>
      <c r="I688" s="6">
        <f t="shared" si="21"/>
        <v>9.1549717514124289</v>
      </c>
      <c r="J688" s="13"/>
      <c r="K688" s="13"/>
    </row>
    <row r="689" spans="1:12" x14ac:dyDescent="0.35">
      <c r="A689" s="14">
        <v>43643</v>
      </c>
      <c r="B689" s="15">
        <v>15</v>
      </c>
      <c r="C689" s="16">
        <v>15.7797</v>
      </c>
      <c r="D689" s="12">
        <f>VLOOKUP(A689,'Gas Price'!$B$2:$C$215,2,FALSE)</f>
        <v>1.77</v>
      </c>
      <c r="E689" s="6">
        <f t="shared" si="20"/>
        <v>8.9150847457627123</v>
      </c>
      <c r="G689" s="14">
        <v>43643</v>
      </c>
      <c r="H689" s="15">
        <v>15</v>
      </c>
      <c r="I689" s="6">
        <f t="shared" si="21"/>
        <v>8.9150847457627123</v>
      </c>
      <c r="J689" s="13"/>
      <c r="K689" s="13"/>
    </row>
    <row r="690" spans="1:12" x14ac:dyDescent="0.35">
      <c r="A690" s="14">
        <v>43643</v>
      </c>
      <c r="B690" s="15">
        <v>16</v>
      </c>
      <c r="C690" s="16">
        <v>18.045000000000002</v>
      </c>
      <c r="D690" s="12">
        <f>VLOOKUP(A690,'Gas Price'!$B$2:$C$215,2,FALSE)</f>
        <v>1.77</v>
      </c>
      <c r="E690" s="6">
        <f t="shared" si="20"/>
        <v>10.194915254237289</v>
      </c>
      <c r="G690" s="14">
        <v>43643</v>
      </c>
      <c r="H690" s="15">
        <v>16</v>
      </c>
      <c r="I690" s="6">
        <f t="shared" si="21"/>
        <v>10.194915254237289</v>
      </c>
      <c r="J690" s="13"/>
      <c r="K690" s="13"/>
    </row>
    <row r="691" spans="1:12" x14ac:dyDescent="0.35">
      <c r="A691" s="14">
        <v>43643</v>
      </c>
      <c r="B691" s="15">
        <v>17</v>
      </c>
      <c r="C691" s="16">
        <v>18.3779</v>
      </c>
      <c r="D691" s="12">
        <f>VLOOKUP(A691,'Gas Price'!$B$2:$C$215,2,FALSE)</f>
        <v>1.77</v>
      </c>
      <c r="E691" s="6">
        <f t="shared" si="20"/>
        <v>10.382994350282486</v>
      </c>
      <c r="G691" s="14">
        <v>43643</v>
      </c>
      <c r="H691" s="15">
        <v>17</v>
      </c>
      <c r="I691" s="6">
        <f t="shared" si="21"/>
        <v>10.382994350282486</v>
      </c>
      <c r="J691" s="13"/>
      <c r="K691" s="13"/>
    </row>
    <row r="692" spans="1:12" x14ac:dyDescent="0.35">
      <c r="A692" s="14">
        <v>43643</v>
      </c>
      <c r="B692" s="15">
        <v>18</v>
      </c>
      <c r="C692" s="16">
        <v>22.469000000000001</v>
      </c>
      <c r="D692" s="12">
        <f>VLOOKUP(A692,'Gas Price'!$B$2:$C$215,2,FALSE)</f>
        <v>1.77</v>
      </c>
      <c r="E692" s="6">
        <f t="shared" si="20"/>
        <v>12.694350282485876</v>
      </c>
      <c r="G692" s="14">
        <v>43643</v>
      </c>
      <c r="H692" s="15">
        <v>18</v>
      </c>
      <c r="I692" s="6">
        <f t="shared" si="21"/>
        <v>12.694350282485876</v>
      </c>
      <c r="J692" s="13"/>
      <c r="K692" s="13"/>
    </row>
    <row r="693" spans="1:12" x14ac:dyDescent="0.35">
      <c r="A693" s="14">
        <v>43643</v>
      </c>
      <c r="B693" s="15">
        <v>19</v>
      </c>
      <c r="C693" s="16">
        <v>28.075299999999999</v>
      </c>
      <c r="D693" s="12">
        <f>VLOOKUP(A693,'Gas Price'!$B$2:$C$215,2,FALSE)</f>
        <v>1.77</v>
      </c>
      <c r="E693" s="6">
        <f t="shared" si="20"/>
        <v>15.861751412429378</v>
      </c>
      <c r="G693" s="14">
        <v>43643</v>
      </c>
      <c r="H693" s="15">
        <v>19</v>
      </c>
      <c r="I693" s="6">
        <f t="shared" si="21"/>
        <v>15.861751412429378</v>
      </c>
      <c r="J693" s="13"/>
      <c r="K693" s="13"/>
    </row>
    <row r="694" spans="1:12" x14ac:dyDescent="0.35">
      <c r="A694" s="14">
        <v>43643</v>
      </c>
      <c r="B694" s="15">
        <v>20</v>
      </c>
      <c r="C694" s="16">
        <v>41.316400000000002</v>
      </c>
      <c r="D694" s="12">
        <f>VLOOKUP(A694,'Gas Price'!$B$2:$C$215,2,FALSE)</f>
        <v>1.77</v>
      </c>
      <c r="E694" s="6">
        <f t="shared" si="20"/>
        <v>23.342598870056499</v>
      </c>
      <c r="G694" s="14">
        <v>43643</v>
      </c>
      <c r="H694" s="15">
        <v>20</v>
      </c>
      <c r="I694" s="6">
        <f t="shared" si="21"/>
        <v>23.342598870056499</v>
      </c>
      <c r="J694" s="13"/>
      <c r="K694" s="13"/>
    </row>
    <row r="695" spans="1:12" x14ac:dyDescent="0.35">
      <c r="A695" s="14">
        <v>43643</v>
      </c>
      <c r="B695" s="15">
        <v>21</v>
      </c>
      <c r="C695" s="16">
        <v>42.566800000000001</v>
      </c>
      <c r="D695" s="12">
        <f>VLOOKUP(A695,'Gas Price'!$B$2:$C$215,2,FALSE)</f>
        <v>1.77</v>
      </c>
      <c r="E695" s="6">
        <f t="shared" si="20"/>
        <v>24.049039548022598</v>
      </c>
      <c r="G695" s="14">
        <v>43643</v>
      </c>
      <c r="H695" s="15">
        <v>21</v>
      </c>
      <c r="I695" s="6">
        <f t="shared" si="21"/>
        <v>24.049039548022598</v>
      </c>
      <c r="J695" s="13"/>
      <c r="K695" s="13"/>
    </row>
    <row r="696" spans="1:12" x14ac:dyDescent="0.35">
      <c r="A696" s="14">
        <v>43644</v>
      </c>
      <c r="B696" s="15">
        <v>13</v>
      </c>
      <c r="C696" s="16">
        <v>18.511399999999998</v>
      </c>
      <c r="D696" s="12">
        <f>VLOOKUP(A696,'Gas Price'!$B$2:$C$215,2,FALSE)</f>
        <v>2.335</v>
      </c>
      <c r="E696" s="6">
        <f t="shared" si="20"/>
        <v>7.9277944325481791</v>
      </c>
      <c r="G696" s="14">
        <v>43644</v>
      </c>
      <c r="H696" s="15">
        <v>13</v>
      </c>
      <c r="I696" s="6">
        <f t="shared" si="21"/>
        <v>7.9277944325481791</v>
      </c>
      <c r="J696" s="13">
        <f>MAX(AVERAGE(I696:I699),AVERAGE(I697:I700),AVERAGE(I698:I701),AVERAGE(I699:I702),AVERAGE(I700:I703),AVERAGE(I701:I704))</f>
        <v>15.363650963597429</v>
      </c>
      <c r="K696" s="13">
        <f>MAX(AVERAGE(I696:I698),AVERAGE(I697:I699),AVERAGE(I698:I700),AVERAGE(I699:I701),AVERAGE(I700:I702),AVERAGE(I701:I703),AVERAGE(I702:I704))</f>
        <v>16.748650963597431</v>
      </c>
      <c r="L696" s="13">
        <f>MAX(AVERAGE(I696:I697),AVERAGE(I697:I698),AVERAGE(I698:I699),AVERAGE(I699:I700),AVERAGE(I700:I701),AVERAGE(I701:I702),AVERAGE(I702:I703),AVERAGE(I703:I704))</f>
        <v>18.434218415417561</v>
      </c>
    </row>
    <row r="697" spans="1:12" x14ac:dyDescent="0.35">
      <c r="A697" s="14">
        <v>43644</v>
      </c>
      <c r="B697" s="15">
        <v>14</v>
      </c>
      <c r="C697" s="16">
        <v>20.495200000000001</v>
      </c>
      <c r="D697" s="12">
        <f>VLOOKUP(A697,'Gas Price'!$B$2:$C$215,2,FALSE)</f>
        <v>2.335</v>
      </c>
      <c r="E697" s="6">
        <f t="shared" si="20"/>
        <v>8.7773875802997861</v>
      </c>
      <c r="G697" s="14">
        <v>43644</v>
      </c>
      <c r="H697" s="15">
        <v>14</v>
      </c>
      <c r="I697" s="6">
        <f t="shared" si="21"/>
        <v>8.7773875802997861</v>
      </c>
      <c r="J697" s="13"/>
      <c r="K697" s="13"/>
    </row>
    <row r="698" spans="1:12" x14ac:dyDescent="0.35">
      <c r="A698" s="14">
        <v>43644</v>
      </c>
      <c r="B698" s="15">
        <v>15</v>
      </c>
      <c r="C698" s="16">
        <v>22.395800000000001</v>
      </c>
      <c r="D698" s="12">
        <f>VLOOKUP(A698,'Gas Price'!$B$2:$C$215,2,FALSE)</f>
        <v>2.335</v>
      </c>
      <c r="E698" s="6">
        <f t="shared" si="20"/>
        <v>9.5913490364025709</v>
      </c>
      <c r="G698" s="14">
        <v>43644</v>
      </c>
      <c r="H698" s="15">
        <v>15</v>
      </c>
      <c r="I698" s="6">
        <f t="shared" si="21"/>
        <v>9.5913490364025709</v>
      </c>
      <c r="J698" s="13"/>
      <c r="K698" s="13"/>
    </row>
    <row r="699" spans="1:12" x14ac:dyDescent="0.35">
      <c r="A699" s="14">
        <v>43644</v>
      </c>
      <c r="B699" s="15">
        <v>16</v>
      </c>
      <c r="C699" s="16">
        <v>23.2912</v>
      </c>
      <c r="D699" s="12">
        <f>VLOOKUP(A699,'Gas Price'!$B$2:$C$215,2,FALSE)</f>
        <v>2.335</v>
      </c>
      <c r="E699" s="6">
        <f t="shared" si="20"/>
        <v>9.9748179871520346</v>
      </c>
      <c r="G699" s="14">
        <v>43644</v>
      </c>
      <c r="H699" s="15">
        <v>16</v>
      </c>
      <c r="I699" s="6">
        <f t="shared" si="21"/>
        <v>9.9748179871520346</v>
      </c>
      <c r="J699" s="13"/>
      <c r="K699" s="13"/>
    </row>
    <row r="700" spans="1:12" x14ac:dyDescent="0.35">
      <c r="A700" s="14">
        <v>43644</v>
      </c>
      <c r="B700" s="15">
        <v>17</v>
      </c>
      <c r="C700" s="16">
        <v>25.606400000000001</v>
      </c>
      <c r="D700" s="12">
        <f>VLOOKUP(A700,'Gas Price'!$B$2:$C$215,2,FALSE)</f>
        <v>2.335</v>
      </c>
      <c r="E700" s="6">
        <f t="shared" si="20"/>
        <v>10.966338329764454</v>
      </c>
      <c r="G700" s="14">
        <v>43644</v>
      </c>
      <c r="H700" s="15">
        <v>17</v>
      </c>
      <c r="I700" s="6">
        <f t="shared" si="21"/>
        <v>10.966338329764454</v>
      </c>
      <c r="J700" s="13"/>
      <c r="K700" s="13"/>
    </row>
    <row r="701" spans="1:12" x14ac:dyDescent="0.35">
      <c r="A701" s="14">
        <v>43644</v>
      </c>
      <c r="B701" s="15">
        <v>18</v>
      </c>
      <c r="C701" s="16">
        <v>26.1722</v>
      </c>
      <c r="D701" s="12">
        <f>VLOOKUP(A701,'Gas Price'!$B$2:$C$215,2,FALSE)</f>
        <v>2.335</v>
      </c>
      <c r="E701" s="6">
        <f t="shared" si="20"/>
        <v>11.20865096359743</v>
      </c>
      <c r="G701" s="14">
        <v>43644</v>
      </c>
      <c r="H701" s="15">
        <v>18</v>
      </c>
      <c r="I701" s="6">
        <f t="shared" si="21"/>
        <v>11.20865096359743</v>
      </c>
      <c r="J701" s="13"/>
      <c r="K701" s="13"/>
    </row>
    <row r="702" spans="1:12" x14ac:dyDescent="0.35">
      <c r="A702" s="14">
        <v>43644</v>
      </c>
      <c r="B702" s="15">
        <v>19</v>
      </c>
      <c r="C702" s="16">
        <v>31.236499999999999</v>
      </c>
      <c r="D702" s="12">
        <f>VLOOKUP(A702,'Gas Price'!$B$2:$C$215,2,FALSE)</f>
        <v>2.335</v>
      </c>
      <c r="E702" s="6">
        <f t="shared" si="20"/>
        <v>13.377516059957173</v>
      </c>
      <c r="G702" s="14">
        <v>43644</v>
      </c>
      <c r="H702" s="15">
        <v>19</v>
      </c>
      <c r="I702" s="6">
        <f t="shared" si="21"/>
        <v>13.377516059957173</v>
      </c>
      <c r="J702" s="13"/>
      <c r="K702" s="13"/>
    </row>
    <row r="703" spans="1:12" x14ac:dyDescent="0.35">
      <c r="A703" s="14">
        <v>43644</v>
      </c>
      <c r="B703" s="15">
        <v>20</v>
      </c>
      <c r="C703" s="16">
        <v>41.329300000000003</v>
      </c>
      <c r="D703" s="12">
        <f>VLOOKUP(A703,'Gas Price'!$B$2:$C$215,2,FALSE)</f>
        <v>2.335</v>
      </c>
      <c r="E703" s="6">
        <f t="shared" si="20"/>
        <v>17.699914346895078</v>
      </c>
      <c r="G703" s="14">
        <v>43644</v>
      </c>
      <c r="H703" s="15">
        <v>20</v>
      </c>
      <c r="I703" s="6">
        <f t="shared" si="21"/>
        <v>17.699914346895078</v>
      </c>
      <c r="J703" s="13"/>
      <c r="K703" s="13"/>
    </row>
    <row r="704" spans="1:12" x14ac:dyDescent="0.35">
      <c r="A704" s="14">
        <v>43644</v>
      </c>
      <c r="B704" s="15">
        <v>21</v>
      </c>
      <c r="C704" s="16">
        <v>44.758499999999998</v>
      </c>
      <c r="D704" s="12">
        <f>VLOOKUP(A704,'Gas Price'!$B$2:$C$215,2,FALSE)</f>
        <v>2.335</v>
      </c>
      <c r="E704" s="6">
        <f t="shared" si="20"/>
        <v>19.168522483940041</v>
      </c>
      <c r="G704" s="14">
        <v>43644</v>
      </c>
      <c r="H704" s="15">
        <v>21</v>
      </c>
      <c r="I704" s="6">
        <f t="shared" si="21"/>
        <v>19.168522483940041</v>
      </c>
      <c r="J704" s="13"/>
      <c r="K704" s="13"/>
    </row>
    <row r="705" spans="1:12" x14ac:dyDescent="0.35">
      <c r="A705" s="14">
        <v>43645</v>
      </c>
      <c r="B705" s="15">
        <v>13</v>
      </c>
      <c r="C705" s="16">
        <v>20.295300000000001</v>
      </c>
      <c r="D705" s="12">
        <f>VLOOKUP(A705,'Gas Price'!$B$2:$C$215,2,FALSE)</f>
        <v>2.335</v>
      </c>
      <c r="E705" s="6">
        <f t="shared" si="20"/>
        <v>8.6917773019271962</v>
      </c>
      <c r="G705" s="14">
        <v>43645</v>
      </c>
      <c r="H705" s="15">
        <v>13</v>
      </c>
      <c r="I705" s="6">
        <f t="shared" si="21"/>
        <v>8.6917773019271962</v>
      </c>
      <c r="J705" s="13">
        <f>MAX(AVERAGE(I705:I708),AVERAGE(I706:I709),AVERAGE(I707:I710),AVERAGE(I708:I711),AVERAGE(I709:I712),AVERAGE(I710:I713))</f>
        <v>17.993511777301929</v>
      </c>
      <c r="K705" s="13">
        <f>MAX(AVERAGE(I705:I707),AVERAGE(I706:I708),AVERAGE(I707:I709),AVERAGE(I708:I710),AVERAGE(I709:I711),AVERAGE(I710:I712),AVERAGE(I711:I713))</f>
        <v>19.578643825838686</v>
      </c>
      <c r="L705" s="13">
        <f>MAX(AVERAGE(I705:I706),AVERAGE(I706:I707),AVERAGE(I707:I708),AVERAGE(I708:I709),AVERAGE(I709:I710),AVERAGE(I710:I711),AVERAGE(I711:I712),AVERAGE(I712:I713))</f>
        <v>20.570920770877947</v>
      </c>
    </row>
    <row r="706" spans="1:12" x14ac:dyDescent="0.35">
      <c r="A706" s="14">
        <v>43645</v>
      </c>
      <c r="B706" s="15">
        <v>14</v>
      </c>
      <c r="C706" s="16">
        <v>23.8459</v>
      </c>
      <c r="D706" s="12">
        <f>VLOOKUP(A706,'Gas Price'!$B$2:$C$215,2,FALSE)</f>
        <v>2.335</v>
      </c>
      <c r="E706" s="6">
        <f t="shared" si="20"/>
        <v>10.21237687366167</v>
      </c>
      <c r="G706" s="14">
        <v>43645</v>
      </c>
      <c r="H706" s="15">
        <v>14</v>
      </c>
      <c r="I706" s="6">
        <f t="shared" si="21"/>
        <v>10.21237687366167</v>
      </c>
      <c r="J706" s="13"/>
      <c r="K706" s="13"/>
    </row>
    <row r="707" spans="1:12" x14ac:dyDescent="0.35">
      <c r="A707" s="14">
        <v>43645</v>
      </c>
      <c r="B707" s="15">
        <v>15</v>
      </c>
      <c r="C707" s="16">
        <v>24.722200000000001</v>
      </c>
      <c r="D707" s="12">
        <f>VLOOKUP(A707,'Gas Price'!$B$2:$C$215,2,FALSE)</f>
        <v>2.335</v>
      </c>
      <c r="E707" s="6">
        <f t="shared" ref="E707:E770" si="22">C707/D707</f>
        <v>10.587665952890793</v>
      </c>
      <c r="G707" s="14">
        <v>43645</v>
      </c>
      <c r="H707" s="15">
        <v>15</v>
      </c>
      <c r="I707" s="6">
        <f t="shared" ref="I707:I770" si="23">E707</f>
        <v>10.587665952890793</v>
      </c>
      <c r="J707" s="13"/>
      <c r="K707" s="13"/>
    </row>
    <row r="708" spans="1:12" x14ac:dyDescent="0.35">
      <c r="A708" s="14">
        <v>43645</v>
      </c>
      <c r="B708" s="15">
        <v>16</v>
      </c>
      <c r="C708" s="16">
        <v>26.3355</v>
      </c>
      <c r="D708" s="12">
        <f>VLOOKUP(A708,'Gas Price'!$B$2:$C$215,2,FALSE)</f>
        <v>2.335</v>
      </c>
      <c r="E708" s="6">
        <f t="shared" si="22"/>
        <v>11.278586723768736</v>
      </c>
      <c r="G708" s="14">
        <v>43645</v>
      </c>
      <c r="H708" s="15">
        <v>16</v>
      </c>
      <c r="I708" s="6">
        <f t="shared" si="23"/>
        <v>11.278586723768736</v>
      </c>
      <c r="J708" s="13"/>
      <c r="K708" s="13"/>
    </row>
    <row r="709" spans="1:12" x14ac:dyDescent="0.35">
      <c r="A709" s="14">
        <v>43645</v>
      </c>
      <c r="B709" s="15">
        <v>17</v>
      </c>
      <c r="C709" s="16">
        <v>26.425799999999999</v>
      </c>
      <c r="D709" s="12">
        <f>VLOOKUP(A709,'Gas Price'!$B$2:$C$215,2,FALSE)</f>
        <v>2.335</v>
      </c>
      <c r="E709" s="6">
        <f t="shared" si="22"/>
        <v>11.317259100642397</v>
      </c>
      <c r="G709" s="14">
        <v>43645</v>
      </c>
      <c r="H709" s="15">
        <v>17</v>
      </c>
      <c r="I709" s="6">
        <f t="shared" si="23"/>
        <v>11.317259100642397</v>
      </c>
      <c r="J709" s="13"/>
      <c r="K709" s="13"/>
    </row>
    <row r="710" spans="1:12" x14ac:dyDescent="0.35">
      <c r="A710" s="14">
        <v>43645</v>
      </c>
      <c r="B710" s="15">
        <v>18</v>
      </c>
      <c r="C710" s="16">
        <v>30.911000000000001</v>
      </c>
      <c r="D710" s="12">
        <f>VLOOKUP(A710,'Gas Price'!$B$2:$C$215,2,FALSE)</f>
        <v>2.335</v>
      </c>
      <c r="E710" s="6">
        <f t="shared" si="22"/>
        <v>13.238115631691649</v>
      </c>
      <c r="G710" s="14">
        <v>43645</v>
      </c>
      <c r="H710" s="15">
        <v>18</v>
      </c>
      <c r="I710" s="6">
        <f t="shared" si="23"/>
        <v>13.238115631691649</v>
      </c>
      <c r="J710" s="13"/>
      <c r="K710" s="13"/>
    </row>
    <row r="711" spans="1:12" x14ac:dyDescent="0.35">
      <c r="A711" s="14">
        <v>43645</v>
      </c>
      <c r="B711" s="15">
        <v>19</v>
      </c>
      <c r="C711" s="16">
        <v>41.0822</v>
      </c>
      <c r="D711" s="12">
        <f>VLOOKUP(A711,'Gas Price'!$B$2:$C$215,2,FALSE)</f>
        <v>2.335</v>
      </c>
      <c r="E711" s="6">
        <f t="shared" si="22"/>
        <v>17.59408993576017</v>
      </c>
      <c r="G711" s="14">
        <v>43645</v>
      </c>
      <c r="H711" s="15">
        <v>19</v>
      </c>
      <c r="I711" s="6">
        <f t="shared" si="23"/>
        <v>17.59408993576017</v>
      </c>
      <c r="J711" s="13"/>
      <c r="K711" s="13"/>
    </row>
    <row r="712" spans="1:12" x14ac:dyDescent="0.35">
      <c r="A712" s="14">
        <v>43645</v>
      </c>
      <c r="B712" s="15">
        <v>20</v>
      </c>
      <c r="C712" s="16">
        <v>51.353700000000003</v>
      </c>
      <c r="D712" s="12">
        <f>VLOOKUP(A712,'Gas Price'!$B$2:$C$215,2,FALSE)</f>
        <v>2.335</v>
      </c>
      <c r="E712" s="6">
        <f t="shared" si="22"/>
        <v>21.993019271948612</v>
      </c>
      <c r="G712" s="14">
        <v>43645</v>
      </c>
      <c r="H712" s="15">
        <v>20</v>
      </c>
      <c r="I712" s="6">
        <f t="shared" si="23"/>
        <v>21.993019271948612</v>
      </c>
      <c r="J712" s="13"/>
      <c r="K712" s="13"/>
    </row>
    <row r="713" spans="1:12" x14ac:dyDescent="0.35">
      <c r="A713" s="14">
        <v>43645</v>
      </c>
      <c r="B713" s="15">
        <v>21</v>
      </c>
      <c r="C713" s="16">
        <v>44.712499999999999</v>
      </c>
      <c r="D713" s="12">
        <f>VLOOKUP(A713,'Gas Price'!$B$2:$C$215,2,FALSE)</f>
        <v>2.335</v>
      </c>
      <c r="E713" s="6">
        <f t="shared" si="22"/>
        <v>19.14882226980728</v>
      </c>
      <c r="G713" s="14">
        <v>43645</v>
      </c>
      <c r="H713" s="15">
        <v>21</v>
      </c>
      <c r="I713" s="6">
        <f t="shared" si="23"/>
        <v>19.14882226980728</v>
      </c>
      <c r="J713" s="13"/>
      <c r="K713" s="13"/>
    </row>
    <row r="714" spans="1:12" x14ac:dyDescent="0.35">
      <c r="A714" s="14">
        <v>43646</v>
      </c>
      <c r="B714" s="15">
        <v>13</v>
      </c>
      <c r="C714" s="16">
        <v>12.6837</v>
      </c>
      <c r="D714" s="12">
        <f>VLOOKUP(A714,'Gas Price'!$B$2:$C$215,2,FALSE)</f>
        <v>2.335</v>
      </c>
      <c r="E714" s="6">
        <f t="shared" si="22"/>
        <v>5.4319914346895075</v>
      </c>
      <c r="G714" s="14">
        <v>43646</v>
      </c>
      <c r="H714" s="15">
        <v>13</v>
      </c>
      <c r="I714" s="6">
        <f t="shared" si="23"/>
        <v>5.4319914346895075</v>
      </c>
      <c r="J714" s="13">
        <f>MAX(AVERAGE(I714:I717),AVERAGE(I715:I718),AVERAGE(I716:I719),AVERAGE(I717:I720),AVERAGE(I718:I721),AVERAGE(I719:I722))</f>
        <v>20.139603854389719</v>
      </c>
      <c r="K714" s="13">
        <f>MAX(AVERAGE(I714:I716),AVERAGE(I715:I717),AVERAGE(I716:I718),AVERAGE(I717:I719),AVERAGE(I718:I720),AVERAGE(I719:I721),AVERAGE(I720:I722))</f>
        <v>21.792048536759456</v>
      </c>
      <c r="L714" s="13">
        <f>MAX(AVERAGE(I714:I715),AVERAGE(I715:I716),AVERAGE(I716:I717),AVERAGE(I717:I718),AVERAGE(I718:I719),AVERAGE(I719:I720),AVERAGE(I720:I721),AVERAGE(I721:I722))</f>
        <v>23.548715203426124</v>
      </c>
    </row>
    <row r="715" spans="1:12" x14ac:dyDescent="0.35">
      <c r="A715" s="14">
        <v>43646</v>
      </c>
      <c r="B715" s="15">
        <v>14</v>
      </c>
      <c r="C715" s="16">
        <v>16.415400000000002</v>
      </c>
      <c r="D715" s="12">
        <f>VLOOKUP(A715,'Gas Price'!$B$2:$C$215,2,FALSE)</f>
        <v>2.335</v>
      </c>
      <c r="E715" s="6">
        <f t="shared" si="22"/>
        <v>7.0301498929336201</v>
      </c>
      <c r="G715" s="14">
        <v>43646</v>
      </c>
      <c r="H715" s="15">
        <v>14</v>
      </c>
      <c r="I715" s="6">
        <f t="shared" si="23"/>
        <v>7.0301498929336201</v>
      </c>
      <c r="J715" s="13"/>
      <c r="K715" s="13"/>
    </row>
    <row r="716" spans="1:12" x14ac:dyDescent="0.35">
      <c r="A716" s="14">
        <v>43646</v>
      </c>
      <c r="B716" s="15">
        <v>15</v>
      </c>
      <c r="C716" s="16">
        <v>22.248799999999999</v>
      </c>
      <c r="D716" s="12">
        <f>VLOOKUP(A716,'Gas Price'!$B$2:$C$215,2,FALSE)</f>
        <v>2.335</v>
      </c>
      <c r="E716" s="6">
        <f t="shared" si="22"/>
        <v>9.5283940042826547</v>
      </c>
      <c r="G716" s="14">
        <v>43646</v>
      </c>
      <c r="H716" s="15">
        <v>15</v>
      </c>
      <c r="I716" s="6">
        <f t="shared" si="23"/>
        <v>9.5283940042826547</v>
      </c>
      <c r="J716" s="13"/>
      <c r="K716" s="13"/>
    </row>
    <row r="717" spans="1:12" x14ac:dyDescent="0.35">
      <c r="A717" s="14">
        <v>43646</v>
      </c>
      <c r="B717" s="15">
        <v>16</v>
      </c>
      <c r="C717" s="16">
        <v>24.118600000000001</v>
      </c>
      <c r="D717" s="12">
        <f>VLOOKUP(A717,'Gas Price'!$B$2:$C$215,2,FALSE)</f>
        <v>2.335</v>
      </c>
      <c r="E717" s="6">
        <f t="shared" si="22"/>
        <v>10.329164882226982</v>
      </c>
      <c r="G717" s="14">
        <v>43646</v>
      </c>
      <c r="H717" s="15">
        <v>16</v>
      </c>
      <c r="I717" s="6">
        <f t="shared" si="23"/>
        <v>10.329164882226982</v>
      </c>
      <c r="J717" s="13"/>
      <c r="K717" s="13"/>
    </row>
    <row r="718" spans="1:12" x14ac:dyDescent="0.35">
      <c r="A718" s="14">
        <v>43646</v>
      </c>
      <c r="B718" s="15">
        <v>17</v>
      </c>
      <c r="C718" s="16">
        <v>29.470199999999998</v>
      </c>
      <c r="D718" s="12">
        <f>VLOOKUP(A718,'Gas Price'!$B$2:$C$215,2,FALSE)</f>
        <v>2.335</v>
      </c>
      <c r="E718" s="6">
        <f t="shared" si="22"/>
        <v>12.621070663811564</v>
      </c>
      <c r="G718" s="14">
        <v>43646</v>
      </c>
      <c r="H718" s="15">
        <v>17</v>
      </c>
      <c r="I718" s="6">
        <f t="shared" si="23"/>
        <v>12.621070663811564</v>
      </c>
      <c r="J718" s="13"/>
      <c r="K718" s="13"/>
    </row>
    <row r="719" spans="1:12" x14ac:dyDescent="0.35">
      <c r="A719" s="14">
        <v>43646</v>
      </c>
      <c r="B719" s="15">
        <v>18</v>
      </c>
      <c r="C719" s="16">
        <v>35.450600000000001</v>
      </c>
      <c r="D719" s="12">
        <f>VLOOKUP(A719,'Gas Price'!$B$2:$C$215,2,FALSE)</f>
        <v>2.335</v>
      </c>
      <c r="E719" s="6">
        <f t="shared" si="22"/>
        <v>15.182269807280514</v>
      </c>
      <c r="G719" s="14">
        <v>43646</v>
      </c>
      <c r="H719" s="15">
        <v>18</v>
      </c>
      <c r="I719" s="6">
        <f t="shared" si="23"/>
        <v>15.182269807280514</v>
      </c>
      <c r="J719" s="13"/>
      <c r="K719" s="13"/>
    </row>
    <row r="720" spans="1:12" x14ac:dyDescent="0.35">
      <c r="A720" s="14">
        <v>43646</v>
      </c>
      <c r="B720" s="15">
        <v>19</v>
      </c>
      <c r="C720" s="16">
        <v>42.680799999999998</v>
      </c>
      <c r="D720" s="12">
        <f>VLOOKUP(A720,'Gas Price'!$B$2:$C$215,2,FALSE)</f>
        <v>2.335</v>
      </c>
      <c r="E720" s="6">
        <f t="shared" si="22"/>
        <v>18.278715203426124</v>
      </c>
      <c r="G720" s="14">
        <v>43646</v>
      </c>
      <c r="H720" s="15">
        <v>19</v>
      </c>
      <c r="I720" s="6">
        <f t="shared" si="23"/>
        <v>18.278715203426124</v>
      </c>
      <c r="J720" s="13"/>
      <c r="K720" s="13"/>
    </row>
    <row r="721" spans="1:12" x14ac:dyDescent="0.35">
      <c r="A721" s="14">
        <v>43646</v>
      </c>
      <c r="B721" s="15">
        <v>20</v>
      </c>
      <c r="C721" s="16">
        <v>55.442599999999999</v>
      </c>
      <c r="D721" s="12">
        <f>VLOOKUP(A721,'Gas Price'!$B$2:$C$215,2,FALSE)</f>
        <v>2.335</v>
      </c>
      <c r="E721" s="6">
        <f t="shared" si="22"/>
        <v>23.744154175588864</v>
      </c>
      <c r="G721" s="14">
        <v>43646</v>
      </c>
      <c r="H721" s="15">
        <v>20</v>
      </c>
      <c r="I721" s="6">
        <f t="shared" si="23"/>
        <v>23.744154175588864</v>
      </c>
      <c r="J721" s="13"/>
      <c r="K721" s="13"/>
    </row>
    <row r="722" spans="1:12" x14ac:dyDescent="0.35">
      <c r="A722" s="14">
        <v>43646</v>
      </c>
      <c r="B722" s="15">
        <v>21</v>
      </c>
      <c r="C722" s="16">
        <v>54.529899999999998</v>
      </c>
      <c r="D722" s="12">
        <f>VLOOKUP(A722,'Gas Price'!$B$2:$C$215,2,FALSE)</f>
        <v>2.335</v>
      </c>
      <c r="E722" s="6">
        <f t="shared" si="22"/>
        <v>23.353276231263383</v>
      </c>
      <c r="G722" s="14">
        <v>43646</v>
      </c>
      <c r="H722" s="15">
        <v>21</v>
      </c>
      <c r="I722" s="6">
        <f t="shared" si="23"/>
        <v>23.353276231263383</v>
      </c>
      <c r="J722" s="13"/>
      <c r="K722" s="13"/>
    </row>
    <row r="723" spans="1:12" x14ac:dyDescent="0.35">
      <c r="A723" s="14">
        <v>43647</v>
      </c>
      <c r="B723" s="15">
        <v>13</v>
      </c>
      <c r="C723" s="16">
        <v>26.1889</v>
      </c>
      <c r="D723" s="12">
        <f>VLOOKUP(A723,'Gas Price'!$B$2:$C$215,2,FALSE)</f>
        <v>2.0350000000000001</v>
      </c>
      <c r="E723" s="6">
        <f t="shared" si="22"/>
        <v>12.869238329238328</v>
      </c>
      <c r="G723" s="14">
        <v>43647</v>
      </c>
      <c r="H723" s="15">
        <v>13</v>
      </c>
      <c r="I723" s="6">
        <f t="shared" si="23"/>
        <v>12.869238329238328</v>
      </c>
      <c r="J723" s="13">
        <f>MAX(AVERAGE(I723:I726),AVERAGE(I724:I727),AVERAGE(I725:I728),AVERAGE(I726:I729),AVERAGE(I727:I730),AVERAGE(I728:I731))</f>
        <v>22.867764127764126</v>
      </c>
      <c r="K723" s="13">
        <f>MAX(AVERAGE(I723:I725),AVERAGE(I724:I726),AVERAGE(I725:I727),AVERAGE(I726:I728),AVERAGE(I727:I729),AVERAGE(I728:I730),AVERAGE(I729:I731))</f>
        <v>25.031924651924651</v>
      </c>
      <c r="L723" s="13">
        <f>MAX(AVERAGE(I723:I724),AVERAGE(I724:I725),AVERAGE(I725:I726),AVERAGE(I726:I727),AVERAGE(I727:I728),AVERAGE(I728:I729),AVERAGE(I729:I730),AVERAGE(I730:I731))</f>
        <v>27.170515970515968</v>
      </c>
    </row>
    <row r="724" spans="1:12" x14ac:dyDescent="0.35">
      <c r="A724" s="14">
        <v>43647</v>
      </c>
      <c r="B724" s="15">
        <v>14</v>
      </c>
      <c r="C724" s="16">
        <v>29.939800000000002</v>
      </c>
      <c r="D724" s="12">
        <f>VLOOKUP(A724,'Gas Price'!$B$2:$C$215,2,FALSE)</f>
        <v>2.0350000000000001</v>
      </c>
      <c r="E724" s="6">
        <f t="shared" si="22"/>
        <v>14.712432432432433</v>
      </c>
      <c r="G724" s="14">
        <v>43647</v>
      </c>
      <c r="H724" s="15">
        <v>14</v>
      </c>
      <c r="I724" s="6">
        <f t="shared" si="23"/>
        <v>14.712432432432433</v>
      </c>
      <c r="J724" s="13"/>
      <c r="K724" s="13"/>
    </row>
    <row r="725" spans="1:12" x14ac:dyDescent="0.35">
      <c r="A725" s="14">
        <v>43647</v>
      </c>
      <c r="B725" s="15">
        <v>15</v>
      </c>
      <c r="C725" s="16">
        <v>29.115300000000001</v>
      </c>
      <c r="D725" s="12">
        <f>VLOOKUP(A725,'Gas Price'!$B$2:$C$215,2,FALSE)</f>
        <v>2.0350000000000001</v>
      </c>
      <c r="E725" s="6">
        <f t="shared" si="22"/>
        <v>14.307272727272727</v>
      </c>
      <c r="G725" s="14">
        <v>43647</v>
      </c>
      <c r="H725" s="15">
        <v>15</v>
      </c>
      <c r="I725" s="6">
        <f t="shared" si="23"/>
        <v>14.307272727272727</v>
      </c>
      <c r="J725" s="13"/>
      <c r="K725" s="13"/>
    </row>
    <row r="726" spans="1:12" x14ac:dyDescent="0.35">
      <c r="A726" s="14">
        <v>43647</v>
      </c>
      <c r="B726" s="15">
        <v>16</v>
      </c>
      <c r="C726" s="16">
        <v>28.875499999999999</v>
      </c>
      <c r="D726" s="12">
        <f>VLOOKUP(A726,'Gas Price'!$B$2:$C$215,2,FALSE)</f>
        <v>2.0350000000000001</v>
      </c>
      <c r="E726" s="6">
        <f t="shared" si="22"/>
        <v>14.189434889434889</v>
      </c>
      <c r="G726" s="14">
        <v>43647</v>
      </c>
      <c r="H726" s="15">
        <v>16</v>
      </c>
      <c r="I726" s="6">
        <f t="shared" si="23"/>
        <v>14.189434889434889</v>
      </c>
      <c r="J726" s="13"/>
      <c r="K726" s="13"/>
    </row>
    <row r="727" spans="1:12" x14ac:dyDescent="0.35">
      <c r="A727" s="14">
        <v>43647</v>
      </c>
      <c r="B727" s="15">
        <v>17</v>
      </c>
      <c r="C727" s="16">
        <v>32.548099999999998</v>
      </c>
      <c r="D727" s="12">
        <f>VLOOKUP(A727,'Gas Price'!$B$2:$C$215,2,FALSE)</f>
        <v>2.0350000000000001</v>
      </c>
      <c r="E727" s="6">
        <f t="shared" si="22"/>
        <v>15.994152334152332</v>
      </c>
      <c r="G727" s="14">
        <v>43647</v>
      </c>
      <c r="H727" s="15">
        <v>17</v>
      </c>
      <c r="I727" s="6">
        <f t="shared" si="23"/>
        <v>15.994152334152332</v>
      </c>
      <c r="J727" s="13"/>
      <c r="K727" s="13"/>
    </row>
    <row r="728" spans="1:12" x14ac:dyDescent="0.35">
      <c r="A728" s="14">
        <v>43647</v>
      </c>
      <c r="B728" s="15">
        <v>18</v>
      </c>
      <c r="C728" s="16">
        <v>33.323700000000002</v>
      </c>
      <c r="D728" s="12">
        <f>VLOOKUP(A728,'Gas Price'!$B$2:$C$215,2,FALSE)</f>
        <v>2.0350000000000001</v>
      </c>
      <c r="E728" s="6">
        <f t="shared" si="22"/>
        <v>16.375282555282556</v>
      </c>
      <c r="G728" s="14">
        <v>43647</v>
      </c>
      <c r="H728" s="15">
        <v>18</v>
      </c>
      <c r="I728" s="6">
        <f t="shared" si="23"/>
        <v>16.375282555282556</v>
      </c>
      <c r="J728" s="13"/>
      <c r="K728" s="13"/>
    </row>
    <row r="729" spans="1:12" x14ac:dyDescent="0.35">
      <c r="A729" s="14">
        <v>43647</v>
      </c>
      <c r="B729" s="15">
        <v>19</v>
      </c>
      <c r="C729" s="16">
        <v>42.235900000000001</v>
      </c>
      <c r="D729" s="12">
        <f>VLOOKUP(A729,'Gas Price'!$B$2:$C$215,2,FALSE)</f>
        <v>2.0350000000000001</v>
      </c>
      <c r="E729" s="6">
        <f t="shared" si="22"/>
        <v>20.754742014742014</v>
      </c>
      <c r="G729" s="14">
        <v>43647</v>
      </c>
      <c r="H729" s="15">
        <v>19</v>
      </c>
      <c r="I729" s="6">
        <f t="shared" si="23"/>
        <v>20.754742014742014</v>
      </c>
      <c r="J729" s="13"/>
      <c r="K729" s="13"/>
    </row>
    <row r="730" spans="1:12" x14ac:dyDescent="0.35">
      <c r="A730" s="14">
        <v>43647</v>
      </c>
      <c r="B730" s="15">
        <v>20</v>
      </c>
      <c r="C730" s="16">
        <v>58.819499999999998</v>
      </c>
      <c r="D730" s="12">
        <f>VLOOKUP(A730,'Gas Price'!$B$2:$C$215,2,FALSE)</f>
        <v>2.0350000000000001</v>
      </c>
      <c r="E730" s="6">
        <f t="shared" si="22"/>
        <v>28.903931203931201</v>
      </c>
      <c r="G730" s="14">
        <v>43647</v>
      </c>
      <c r="H730" s="15">
        <v>20</v>
      </c>
      <c r="I730" s="6">
        <f t="shared" si="23"/>
        <v>28.903931203931201</v>
      </c>
      <c r="J730" s="13"/>
      <c r="K730" s="13"/>
    </row>
    <row r="731" spans="1:12" x14ac:dyDescent="0.35">
      <c r="A731" s="14">
        <v>43647</v>
      </c>
      <c r="B731" s="15">
        <v>21</v>
      </c>
      <c r="C731" s="16">
        <v>51.764499999999998</v>
      </c>
      <c r="D731" s="12">
        <f>VLOOKUP(A731,'Gas Price'!$B$2:$C$215,2,FALSE)</f>
        <v>2.0350000000000001</v>
      </c>
      <c r="E731" s="6">
        <f t="shared" si="22"/>
        <v>25.437100737100735</v>
      </c>
      <c r="G731" s="14">
        <v>43647</v>
      </c>
      <c r="H731" s="15">
        <v>21</v>
      </c>
      <c r="I731" s="6">
        <f t="shared" si="23"/>
        <v>25.437100737100735</v>
      </c>
      <c r="J731" s="13"/>
      <c r="K731" s="13"/>
    </row>
    <row r="732" spans="1:12" x14ac:dyDescent="0.35">
      <c r="A732" s="14">
        <v>43648</v>
      </c>
      <c r="B732" s="15">
        <v>13</v>
      </c>
      <c r="C732" s="16">
        <v>19.965900000000001</v>
      </c>
      <c r="D732" s="12">
        <f>VLOOKUP(A732,'Gas Price'!$B$2:$C$215,2,FALSE)</f>
        <v>1.865</v>
      </c>
      <c r="E732" s="6">
        <f t="shared" si="22"/>
        <v>10.705576407506703</v>
      </c>
      <c r="G732" s="14">
        <v>43648</v>
      </c>
      <c r="H732" s="15">
        <v>13</v>
      </c>
      <c r="I732" s="6">
        <f t="shared" si="23"/>
        <v>10.705576407506703</v>
      </c>
      <c r="J732" s="13">
        <f>MAX(AVERAGE(I732:I735),AVERAGE(I733:I736),AVERAGE(I734:I737),AVERAGE(I735:I738),AVERAGE(I736:I739),AVERAGE(I737:I740))</f>
        <v>21.386072386058981</v>
      </c>
      <c r="K732" s="13">
        <f>MAX(AVERAGE(I732:I734),AVERAGE(I733:I735),AVERAGE(I734:I736),AVERAGE(I735:I737),AVERAGE(I736:I738),AVERAGE(I737:I739),AVERAGE(I738:I740))</f>
        <v>23.670187667560324</v>
      </c>
      <c r="L732" s="13">
        <f>MAX(AVERAGE(I732:I733),AVERAGE(I733:I734),AVERAGE(I734:I735),AVERAGE(I735:I736),AVERAGE(I736:I737),AVERAGE(I737:I738),AVERAGE(I738:I739),AVERAGE(I739:I740))</f>
        <v>25.86184986595174</v>
      </c>
    </row>
    <row r="733" spans="1:12" x14ac:dyDescent="0.35">
      <c r="A733" s="14">
        <v>43648</v>
      </c>
      <c r="B733" s="15">
        <v>14</v>
      </c>
      <c r="C733" s="16">
        <v>23.639099999999999</v>
      </c>
      <c r="D733" s="12">
        <f>VLOOKUP(A733,'Gas Price'!$B$2:$C$215,2,FALSE)</f>
        <v>1.865</v>
      </c>
      <c r="E733" s="6">
        <f t="shared" si="22"/>
        <v>12.675120643431635</v>
      </c>
      <c r="G733" s="14">
        <v>43648</v>
      </c>
      <c r="H733" s="15">
        <v>14</v>
      </c>
      <c r="I733" s="6">
        <f t="shared" si="23"/>
        <v>12.675120643431635</v>
      </c>
      <c r="J733" s="13"/>
      <c r="K733" s="13"/>
    </row>
    <row r="734" spans="1:12" x14ac:dyDescent="0.35">
      <c r="A734" s="14">
        <v>43648</v>
      </c>
      <c r="B734" s="15">
        <v>15</v>
      </c>
      <c r="C734" s="16">
        <v>24.731300000000001</v>
      </c>
      <c r="D734" s="12">
        <f>VLOOKUP(A734,'Gas Price'!$B$2:$C$215,2,FALSE)</f>
        <v>1.865</v>
      </c>
      <c r="E734" s="6">
        <f t="shared" si="22"/>
        <v>13.260750670241288</v>
      </c>
      <c r="G734" s="14">
        <v>43648</v>
      </c>
      <c r="H734" s="15">
        <v>15</v>
      </c>
      <c r="I734" s="6">
        <f t="shared" si="23"/>
        <v>13.260750670241288</v>
      </c>
      <c r="J734" s="13"/>
      <c r="K734" s="13"/>
    </row>
    <row r="735" spans="1:12" x14ac:dyDescent="0.35">
      <c r="A735" s="14">
        <v>43648</v>
      </c>
      <c r="B735" s="15">
        <v>16</v>
      </c>
      <c r="C735" s="16">
        <v>25.8568</v>
      </c>
      <c r="D735" s="12">
        <f>VLOOKUP(A735,'Gas Price'!$B$2:$C$215,2,FALSE)</f>
        <v>1.865</v>
      </c>
      <c r="E735" s="6">
        <f t="shared" si="22"/>
        <v>13.864235924932975</v>
      </c>
      <c r="G735" s="14">
        <v>43648</v>
      </c>
      <c r="H735" s="15">
        <v>16</v>
      </c>
      <c r="I735" s="6">
        <f t="shared" si="23"/>
        <v>13.864235924932975</v>
      </c>
      <c r="J735" s="13"/>
      <c r="K735" s="13"/>
    </row>
    <row r="736" spans="1:12" x14ac:dyDescent="0.35">
      <c r="A736" s="14">
        <v>43648</v>
      </c>
      <c r="B736" s="15">
        <v>17</v>
      </c>
      <c r="C736" s="16">
        <v>25.4328</v>
      </c>
      <c r="D736" s="12">
        <f>VLOOKUP(A736,'Gas Price'!$B$2:$C$215,2,FALSE)</f>
        <v>1.865</v>
      </c>
      <c r="E736" s="6">
        <f t="shared" si="22"/>
        <v>13.636890080428955</v>
      </c>
      <c r="G736" s="14">
        <v>43648</v>
      </c>
      <c r="H736" s="15">
        <v>17</v>
      </c>
      <c r="I736" s="6">
        <f t="shared" si="23"/>
        <v>13.636890080428955</v>
      </c>
      <c r="J736" s="13"/>
      <c r="K736" s="13"/>
    </row>
    <row r="737" spans="1:12" x14ac:dyDescent="0.35">
      <c r="A737" s="14">
        <v>43648</v>
      </c>
      <c r="B737" s="15">
        <v>18</v>
      </c>
      <c r="C737" s="16">
        <v>27.105399999999999</v>
      </c>
      <c r="D737" s="12">
        <f>VLOOKUP(A737,'Gas Price'!$B$2:$C$215,2,FALSE)</f>
        <v>1.865</v>
      </c>
      <c r="E737" s="6">
        <f t="shared" si="22"/>
        <v>14.533726541554959</v>
      </c>
      <c r="G737" s="14">
        <v>43648</v>
      </c>
      <c r="H737" s="15">
        <v>18</v>
      </c>
      <c r="I737" s="6">
        <f t="shared" si="23"/>
        <v>14.533726541554959</v>
      </c>
      <c r="J737" s="13"/>
      <c r="K737" s="13"/>
    </row>
    <row r="738" spans="1:12" x14ac:dyDescent="0.35">
      <c r="A738" s="14">
        <v>43648</v>
      </c>
      <c r="B738" s="15">
        <v>19</v>
      </c>
      <c r="C738" s="16">
        <v>35.97</v>
      </c>
      <c r="D738" s="12">
        <f>VLOOKUP(A738,'Gas Price'!$B$2:$C$215,2,FALSE)</f>
        <v>1.865</v>
      </c>
      <c r="E738" s="6">
        <f t="shared" si="22"/>
        <v>19.286863270777481</v>
      </c>
      <c r="G738" s="14">
        <v>43648</v>
      </c>
      <c r="H738" s="15">
        <v>19</v>
      </c>
      <c r="I738" s="6">
        <f t="shared" si="23"/>
        <v>19.286863270777481</v>
      </c>
      <c r="J738" s="13"/>
      <c r="K738" s="13"/>
    </row>
    <row r="739" spans="1:12" x14ac:dyDescent="0.35">
      <c r="A739" s="14">
        <v>43648</v>
      </c>
      <c r="B739" s="15">
        <v>20</v>
      </c>
      <c r="C739" s="16">
        <v>52.291400000000003</v>
      </c>
      <c r="D739" s="12">
        <f>VLOOKUP(A739,'Gas Price'!$B$2:$C$215,2,FALSE)</f>
        <v>1.865</v>
      </c>
      <c r="E739" s="6">
        <f t="shared" si="22"/>
        <v>28.038284182305631</v>
      </c>
      <c r="G739" s="14">
        <v>43648</v>
      </c>
      <c r="H739" s="15">
        <v>20</v>
      </c>
      <c r="I739" s="6">
        <f t="shared" si="23"/>
        <v>28.038284182305631</v>
      </c>
      <c r="J739" s="13"/>
      <c r="K739" s="13"/>
    </row>
    <row r="740" spans="1:12" x14ac:dyDescent="0.35">
      <c r="A740" s="14">
        <v>43648</v>
      </c>
      <c r="B740" s="15">
        <v>21</v>
      </c>
      <c r="C740" s="16">
        <v>44.173299999999998</v>
      </c>
      <c r="D740" s="12">
        <f>VLOOKUP(A740,'Gas Price'!$B$2:$C$215,2,FALSE)</f>
        <v>1.865</v>
      </c>
      <c r="E740" s="6">
        <f t="shared" si="22"/>
        <v>23.685415549597852</v>
      </c>
      <c r="G740" s="14">
        <v>43648</v>
      </c>
      <c r="H740" s="15">
        <v>21</v>
      </c>
      <c r="I740" s="6">
        <f t="shared" si="23"/>
        <v>23.685415549597852</v>
      </c>
      <c r="J740" s="13"/>
      <c r="K740" s="13"/>
    </row>
    <row r="741" spans="1:12" x14ac:dyDescent="0.35">
      <c r="A741" s="14">
        <v>43649</v>
      </c>
      <c r="B741" s="15">
        <v>13</v>
      </c>
      <c r="C741" s="16">
        <v>18.3003</v>
      </c>
      <c r="D741" s="12">
        <f>VLOOKUP(A741,'Gas Price'!$B$2:$C$215,2,FALSE)</f>
        <v>1.875</v>
      </c>
      <c r="E741" s="6">
        <f t="shared" si="22"/>
        <v>9.7601600000000008</v>
      </c>
      <c r="G741" s="14">
        <v>43649</v>
      </c>
      <c r="H741" s="15">
        <v>13</v>
      </c>
      <c r="I741" s="6">
        <f t="shared" si="23"/>
        <v>9.7601600000000008</v>
      </c>
      <c r="J741" s="13">
        <f>MAX(AVERAGE(I741:I744),AVERAGE(I742:I745),AVERAGE(I743:I746),AVERAGE(I744:I747),AVERAGE(I745:I748),AVERAGE(I746:I749))</f>
        <v>19.122039999999998</v>
      </c>
      <c r="K741" s="13">
        <f>MAX(AVERAGE(I741:I743),AVERAGE(I742:I744),AVERAGE(I743:I745),AVERAGE(I744:I746),AVERAGE(I745:I747),AVERAGE(I746:I748),AVERAGE(I747:I749))</f>
        <v>21.066666666666666</v>
      </c>
      <c r="L741" s="13">
        <f>MAX(AVERAGE(I741:I742),AVERAGE(I742:I743),AVERAGE(I743:I744),AVERAGE(I744:I745),AVERAGE(I745:I746),AVERAGE(I746:I747),AVERAGE(I747:I748),AVERAGE(I748:I749))</f>
        <v>23.228026666666665</v>
      </c>
    </row>
    <row r="742" spans="1:12" x14ac:dyDescent="0.35">
      <c r="A742" s="14">
        <v>43649</v>
      </c>
      <c r="B742" s="15">
        <v>14</v>
      </c>
      <c r="C742" s="16">
        <v>18.7743</v>
      </c>
      <c r="D742" s="12">
        <f>VLOOKUP(A742,'Gas Price'!$B$2:$C$215,2,FALSE)</f>
        <v>1.875</v>
      </c>
      <c r="E742" s="6">
        <f t="shared" si="22"/>
        <v>10.01296</v>
      </c>
      <c r="G742" s="14">
        <v>43649</v>
      </c>
      <c r="H742" s="15">
        <v>14</v>
      </c>
      <c r="I742" s="6">
        <f t="shared" si="23"/>
        <v>10.01296</v>
      </c>
      <c r="J742" s="13"/>
      <c r="K742" s="13"/>
    </row>
    <row r="743" spans="1:12" x14ac:dyDescent="0.35">
      <c r="A743" s="14">
        <v>43649</v>
      </c>
      <c r="B743" s="15">
        <v>15</v>
      </c>
      <c r="C743" s="16">
        <v>22.357700000000001</v>
      </c>
      <c r="D743" s="12">
        <f>VLOOKUP(A743,'Gas Price'!$B$2:$C$215,2,FALSE)</f>
        <v>1.875</v>
      </c>
      <c r="E743" s="6">
        <f t="shared" si="22"/>
        <v>11.924106666666667</v>
      </c>
      <c r="G743" s="14">
        <v>43649</v>
      </c>
      <c r="H743" s="15">
        <v>15</v>
      </c>
      <c r="I743" s="6">
        <f t="shared" si="23"/>
        <v>11.924106666666667</v>
      </c>
      <c r="J743" s="13"/>
      <c r="K743" s="13"/>
    </row>
    <row r="744" spans="1:12" x14ac:dyDescent="0.35">
      <c r="A744" s="14">
        <v>43649</v>
      </c>
      <c r="B744" s="15">
        <v>16</v>
      </c>
      <c r="C744" s="16">
        <v>22.324400000000001</v>
      </c>
      <c r="D744" s="12">
        <f>VLOOKUP(A744,'Gas Price'!$B$2:$C$215,2,FALSE)</f>
        <v>1.875</v>
      </c>
      <c r="E744" s="6">
        <f t="shared" si="22"/>
        <v>11.906346666666668</v>
      </c>
      <c r="G744" s="14">
        <v>43649</v>
      </c>
      <c r="H744" s="15">
        <v>16</v>
      </c>
      <c r="I744" s="6">
        <f t="shared" si="23"/>
        <v>11.906346666666668</v>
      </c>
      <c r="J744" s="13"/>
      <c r="K744" s="13"/>
    </row>
    <row r="745" spans="1:12" x14ac:dyDescent="0.35">
      <c r="A745" s="14">
        <v>43649</v>
      </c>
      <c r="B745" s="15">
        <v>17</v>
      </c>
      <c r="C745" s="16">
        <v>22.883700000000001</v>
      </c>
      <c r="D745" s="12">
        <f>VLOOKUP(A745,'Gas Price'!$B$2:$C$215,2,FALSE)</f>
        <v>1.875</v>
      </c>
      <c r="E745" s="6">
        <f t="shared" si="22"/>
        <v>12.204640000000001</v>
      </c>
      <c r="G745" s="14">
        <v>43649</v>
      </c>
      <c r="H745" s="15">
        <v>17</v>
      </c>
      <c r="I745" s="6">
        <f t="shared" si="23"/>
        <v>12.204640000000001</v>
      </c>
      <c r="J745" s="13"/>
      <c r="K745" s="13"/>
    </row>
    <row r="746" spans="1:12" x14ac:dyDescent="0.35">
      <c r="A746" s="14">
        <v>43649</v>
      </c>
      <c r="B746" s="15">
        <v>18</v>
      </c>
      <c r="C746" s="16">
        <v>24.915299999999998</v>
      </c>
      <c r="D746" s="12">
        <f>VLOOKUP(A746,'Gas Price'!$B$2:$C$215,2,FALSE)</f>
        <v>1.875</v>
      </c>
      <c r="E746" s="6">
        <f t="shared" si="22"/>
        <v>13.28816</v>
      </c>
      <c r="G746" s="14">
        <v>43649</v>
      </c>
      <c r="H746" s="15">
        <v>18</v>
      </c>
      <c r="I746" s="6">
        <f t="shared" si="23"/>
        <v>13.28816</v>
      </c>
      <c r="J746" s="13"/>
      <c r="K746" s="13"/>
    </row>
    <row r="747" spans="1:12" x14ac:dyDescent="0.35">
      <c r="A747" s="14">
        <v>43649</v>
      </c>
      <c r="B747" s="15">
        <v>19</v>
      </c>
      <c r="C747" s="16">
        <v>31.3949</v>
      </c>
      <c r="D747" s="12">
        <f>VLOOKUP(A747,'Gas Price'!$B$2:$C$215,2,FALSE)</f>
        <v>1.875</v>
      </c>
      <c r="E747" s="6">
        <f t="shared" si="22"/>
        <v>16.743946666666666</v>
      </c>
      <c r="G747" s="14">
        <v>43649</v>
      </c>
      <c r="H747" s="15">
        <v>19</v>
      </c>
      <c r="I747" s="6">
        <f t="shared" si="23"/>
        <v>16.743946666666666</v>
      </c>
      <c r="J747" s="13"/>
      <c r="K747" s="13"/>
    </row>
    <row r="748" spans="1:12" x14ac:dyDescent="0.35">
      <c r="A748" s="14">
        <v>43649</v>
      </c>
      <c r="B748" s="15">
        <v>20</v>
      </c>
      <c r="C748" s="16">
        <v>45.689700000000002</v>
      </c>
      <c r="D748" s="12">
        <f>VLOOKUP(A748,'Gas Price'!$B$2:$C$215,2,FALSE)</f>
        <v>1.875</v>
      </c>
      <c r="E748" s="6">
        <f t="shared" si="22"/>
        <v>24.367840000000001</v>
      </c>
      <c r="G748" s="14">
        <v>43649</v>
      </c>
      <c r="H748" s="15">
        <v>20</v>
      </c>
      <c r="I748" s="6">
        <f t="shared" si="23"/>
        <v>24.367840000000001</v>
      </c>
      <c r="J748" s="13"/>
      <c r="K748" s="13"/>
    </row>
    <row r="749" spans="1:12" x14ac:dyDescent="0.35">
      <c r="A749" s="14">
        <v>43649</v>
      </c>
      <c r="B749" s="15">
        <v>21</v>
      </c>
      <c r="C749" s="16">
        <v>41.415399999999998</v>
      </c>
      <c r="D749" s="12">
        <f>VLOOKUP(A749,'Gas Price'!$B$2:$C$215,2,FALSE)</f>
        <v>1.875</v>
      </c>
      <c r="E749" s="6">
        <f t="shared" si="22"/>
        <v>22.088213333333332</v>
      </c>
      <c r="G749" s="14">
        <v>43649</v>
      </c>
      <c r="H749" s="15">
        <v>21</v>
      </c>
      <c r="I749" s="6">
        <f t="shared" si="23"/>
        <v>22.088213333333332</v>
      </c>
      <c r="J749" s="13"/>
      <c r="K749" s="13"/>
    </row>
    <row r="750" spans="1:12" x14ac:dyDescent="0.35">
      <c r="A750" s="14">
        <v>43650</v>
      </c>
      <c r="B750" s="15">
        <v>13</v>
      </c>
      <c r="C750" s="16">
        <v>10.4246</v>
      </c>
      <c r="D750" s="12">
        <f>VLOOKUP(A750,'Gas Price'!$B$2:$C$215,2,FALSE)</f>
        <v>1.875</v>
      </c>
      <c r="E750" s="6">
        <f t="shared" si="22"/>
        <v>5.5597866666666667</v>
      </c>
      <c r="G750" s="14">
        <v>43650</v>
      </c>
      <c r="H750" s="15">
        <v>13</v>
      </c>
      <c r="I750" s="6">
        <f t="shared" si="23"/>
        <v>5.5597866666666667</v>
      </c>
      <c r="J750" s="13">
        <f>MAX(AVERAGE(I750:I753),AVERAGE(I751:I754),AVERAGE(I752:I755),AVERAGE(I753:I756),AVERAGE(I754:I757),AVERAGE(I755:I758))</f>
        <v>16.598146666666665</v>
      </c>
      <c r="K750" s="13">
        <f>MAX(AVERAGE(I750:I752),AVERAGE(I751:I753),AVERAGE(I752:I754),AVERAGE(I753:I755),AVERAGE(I754:I756),AVERAGE(I755:I757),AVERAGE(I756:I758))</f>
        <v>18.339946666666666</v>
      </c>
      <c r="L750" s="13">
        <f>MAX(AVERAGE(I750:I751),AVERAGE(I751:I752),AVERAGE(I752:I753),AVERAGE(I753:I754),AVERAGE(I754:I755),AVERAGE(I755:I756),AVERAGE(I756:I757),AVERAGE(I757:I758))</f>
        <v>20.403120000000001</v>
      </c>
    </row>
    <row r="751" spans="1:12" x14ac:dyDescent="0.35">
      <c r="A751" s="14">
        <v>43650</v>
      </c>
      <c r="B751" s="15">
        <v>14</v>
      </c>
      <c r="C751" s="16">
        <v>12.3202</v>
      </c>
      <c r="D751" s="12">
        <f>VLOOKUP(A751,'Gas Price'!$B$2:$C$215,2,FALSE)</f>
        <v>1.875</v>
      </c>
      <c r="E751" s="6">
        <f t="shared" si="22"/>
        <v>6.5707733333333334</v>
      </c>
      <c r="G751" s="14">
        <v>43650</v>
      </c>
      <c r="H751" s="15">
        <v>14</v>
      </c>
      <c r="I751" s="6">
        <f t="shared" si="23"/>
        <v>6.5707733333333334</v>
      </c>
      <c r="J751" s="13"/>
      <c r="K751" s="13"/>
    </row>
    <row r="752" spans="1:12" x14ac:dyDescent="0.35">
      <c r="A752" s="14">
        <v>43650</v>
      </c>
      <c r="B752" s="15">
        <v>15</v>
      </c>
      <c r="C752" s="16">
        <v>14.2845</v>
      </c>
      <c r="D752" s="12">
        <f>VLOOKUP(A752,'Gas Price'!$B$2:$C$215,2,FALSE)</f>
        <v>1.875</v>
      </c>
      <c r="E752" s="6">
        <f t="shared" si="22"/>
        <v>7.6183999999999994</v>
      </c>
      <c r="G752" s="14">
        <v>43650</v>
      </c>
      <c r="H752" s="15">
        <v>15</v>
      </c>
      <c r="I752" s="6">
        <f t="shared" si="23"/>
        <v>7.6183999999999994</v>
      </c>
      <c r="J752" s="13"/>
      <c r="K752" s="13"/>
    </row>
    <row r="753" spans="1:12" x14ac:dyDescent="0.35">
      <c r="A753" s="14">
        <v>43650</v>
      </c>
      <c r="B753" s="15">
        <v>16</v>
      </c>
      <c r="C753" s="16">
        <v>16.0504</v>
      </c>
      <c r="D753" s="12">
        <f>VLOOKUP(A753,'Gas Price'!$B$2:$C$215,2,FALSE)</f>
        <v>1.875</v>
      </c>
      <c r="E753" s="6">
        <f t="shared" si="22"/>
        <v>8.5602133333333335</v>
      </c>
      <c r="G753" s="14">
        <v>43650</v>
      </c>
      <c r="H753" s="15">
        <v>16</v>
      </c>
      <c r="I753" s="6">
        <f t="shared" si="23"/>
        <v>8.5602133333333335</v>
      </c>
      <c r="J753" s="13"/>
      <c r="K753" s="13"/>
    </row>
    <row r="754" spans="1:12" x14ac:dyDescent="0.35">
      <c r="A754" s="14">
        <v>43650</v>
      </c>
      <c r="B754" s="15">
        <v>17</v>
      </c>
      <c r="C754" s="16">
        <v>18.792200000000001</v>
      </c>
      <c r="D754" s="12">
        <f>VLOOKUP(A754,'Gas Price'!$B$2:$C$215,2,FALSE)</f>
        <v>1.875</v>
      </c>
      <c r="E754" s="6">
        <f t="shared" si="22"/>
        <v>10.022506666666667</v>
      </c>
      <c r="G754" s="14">
        <v>43650</v>
      </c>
      <c r="H754" s="15">
        <v>17</v>
      </c>
      <c r="I754" s="6">
        <f t="shared" si="23"/>
        <v>10.022506666666667</v>
      </c>
      <c r="J754" s="13"/>
      <c r="K754" s="13"/>
    </row>
    <row r="755" spans="1:12" x14ac:dyDescent="0.35">
      <c r="A755" s="14">
        <v>43650</v>
      </c>
      <c r="B755" s="15">
        <v>18</v>
      </c>
      <c r="C755" s="16">
        <v>21.323899999999998</v>
      </c>
      <c r="D755" s="12">
        <f>VLOOKUP(A755,'Gas Price'!$B$2:$C$215,2,FALSE)</f>
        <v>1.875</v>
      </c>
      <c r="E755" s="6">
        <f t="shared" si="22"/>
        <v>11.372746666666666</v>
      </c>
      <c r="G755" s="14">
        <v>43650</v>
      </c>
      <c r="H755" s="15">
        <v>18</v>
      </c>
      <c r="I755" s="6">
        <f t="shared" si="23"/>
        <v>11.372746666666666</v>
      </c>
      <c r="J755" s="13"/>
      <c r="K755" s="13"/>
    </row>
    <row r="756" spans="1:12" x14ac:dyDescent="0.35">
      <c r="A756" s="14">
        <v>43650</v>
      </c>
      <c r="B756" s="15">
        <v>19</v>
      </c>
      <c r="C756" s="16">
        <v>26.650500000000001</v>
      </c>
      <c r="D756" s="12">
        <f>VLOOKUP(A756,'Gas Price'!$B$2:$C$215,2,FALSE)</f>
        <v>1.875</v>
      </c>
      <c r="E756" s="6">
        <f t="shared" si="22"/>
        <v>14.213600000000001</v>
      </c>
      <c r="G756" s="14">
        <v>43650</v>
      </c>
      <c r="H756" s="15">
        <v>19</v>
      </c>
      <c r="I756" s="6">
        <f t="shared" si="23"/>
        <v>14.213600000000001</v>
      </c>
      <c r="J756" s="13"/>
      <c r="K756" s="13"/>
    </row>
    <row r="757" spans="1:12" x14ac:dyDescent="0.35">
      <c r="A757" s="14">
        <v>43650</v>
      </c>
      <c r="B757" s="15">
        <v>20</v>
      </c>
      <c r="C757" s="16">
        <v>37.634999999999998</v>
      </c>
      <c r="D757" s="12">
        <f>VLOOKUP(A757,'Gas Price'!$B$2:$C$215,2,FALSE)</f>
        <v>1.875</v>
      </c>
      <c r="E757" s="6">
        <f t="shared" si="22"/>
        <v>20.071999999999999</v>
      </c>
      <c r="G757" s="14">
        <v>43650</v>
      </c>
      <c r="H757" s="15">
        <v>20</v>
      </c>
      <c r="I757" s="6">
        <f t="shared" si="23"/>
        <v>20.071999999999999</v>
      </c>
      <c r="J757" s="13"/>
      <c r="K757" s="13"/>
    </row>
    <row r="758" spans="1:12" x14ac:dyDescent="0.35">
      <c r="A758" s="14">
        <v>43650</v>
      </c>
      <c r="B758" s="15">
        <v>21</v>
      </c>
      <c r="C758" s="16">
        <v>38.8767</v>
      </c>
      <c r="D758" s="12">
        <f>VLOOKUP(A758,'Gas Price'!$B$2:$C$215,2,FALSE)</f>
        <v>1.875</v>
      </c>
      <c r="E758" s="6">
        <f t="shared" si="22"/>
        <v>20.73424</v>
      </c>
      <c r="G758" s="14">
        <v>43650</v>
      </c>
      <c r="H758" s="15">
        <v>21</v>
      </c>
      <c r="I758" s="6">
        <f t="shared" si="23"/>
        <v>20.73424</v>
      </c>
      <c r="J758" s="13"/>
      <c r="K758" s="13"/>
    </row>
    <row r="759" spans="1:12" x14ac:dyDescent="0.35">
      <c r="A759" s="14">
        <v>43651</v>
      </c>
      <c r="B759" s="15">
        <v>13</v>
      </c>
      <c r="C759" s="16">
        <v>20.5383</v>
      </c>
      <c r="D759" s="12">
        <f>VLOOKUP(A759,'Gas Price'!$B$2:$C$215,2,FALSE)</f>
        <v>1.875</v>
      </c>
      <c r="E759" s="6">
        <f t="shared" si="22"/>
        <v>10.953759999999999</v>
      </c>
      <c r="G759" s="14">
        <v>43651</v>
      </c>
      <c r="H759" s="15">
        <v>13</v>
      </c>
      <c r="I759" s="6">
        <f t="shared" si="23"/>
        <v>10.953759999999999</v>
      </c>
      <c r="J759" s="13">
        <f>MAX(AVERAGE(I759:I762),AVERAGE(I760:I763),AVERAGE(I761:I764),AVERAGE(I762:I765),AVERAGE(I763:I766),AVERAGE(I764:I767))</f>
        <v>19.887093333333333</v>
      </c>
      <c r="K759" s="13">
        <f>MAX(AVERAGE(I759:I761),AVERAGE(I760:I762),AVERAGE(I761:I763),AVERAGE(I762:I764),AVERAGE(I763:I765),AVERAGE(I764:I766),AVERAGE(I765:I767))</f>
        <v>21.754613333333335</v>
      </c>
      <c r="L759" s="13">
        <f>MAX(AVERAGE(I759:I760),AVERAGE(I760:I761),AVERAGE(I761:I762),AVERAGE(I762:I763),AVERAGE(I763:I764),AVERAGE(I764:I765),AVERAGE(I765:I766),AVERAGE(I766:I767))</f>
        <v>23.40024</v>
      </c>
    </row>
    <row r="760" spans="1:12" x14ac:dyDescent="0.35">
      <c r="A760" s="14">
        <v>43651</v>
      </c>
      <c r="B760" s="15">
        <v>14</v>
      </c>
      <c r="C760" s="16">
        <v>23.909600000000001</v>
      </c>
      <c r="D760" s="12">
        <f>VLOOKUP(A760,'Gas Price'!$B$2:$C$215,2,FALSE)</f>
        <v>1.875</v>
      </c>
      <c r="E760" s="6">
        <f t="shared" si="22"/>
        <v>12.751786666666668</v>
      </c>
      <c r="G760" s="14">
        <v>43651</v>
      </c>
      <c r="H760" s="15">
        <v>14</v>
      </c>
      <c r="I760" s="6">
        <f t="shared" si="23"/>
        <v>12.751786666666668</v>
      </c>
      <c r="J760" s="13"/>
      <c r="K760" s="13"/>
    </row>
    <row r="761" spans="1:12" x14ac:dyDescent="0.35">
      <c r="A761" s="14">
        <v>43651</v>
      </c>
      <c r="B761" s="15">
        <v>15</v>
      </c>
      <c r="C761" s="16">
        <v>25.687999999999999</v>
      </c>
      <c r="D761" s="12">
        <f>VLOOKUP(A761,'Gas Price'!$B$2:$C$215,2,FALSE)</f>
        <v>1.875</v>
      </c>
      <c r="E761" s="6">
        <f t="shared" si="22"/>
        <v>13.700266666666666</v>
      </c>
      <c r="G761" s="14">
        <v>43651</v>
      </c>
      <c r="H761" s="15">
        <v>15</v>
      </c>
      <c r="I761" s="6">
        <f t="shared" si="23"/>
        <v>13.700266666666666</v>
      </c>
      <c r="J761" s="13"/>
      <c r="K761" s="13"/>
    </row>
    <row r="762" spans="1:12" x14ac:dyDescent="0.35">
      <c r="A762" s="14">
        <v>43651</v>
      </c>
      <c r="B762" s="15">
        <v>16</v>
      </c>
      <c r="C762" s="16">
        <v>26.427</v>
      </c>
      <c r="D762" s="12">
        <f>VLOOKUP(A762,'Gas Price'!$B$2:$C$215,2,FALSE)</f>
        <v>1.875</v>
      </c>
      <c r="E762" s="6">
        <f t="shared" si="22"/>
        <v>14.0944</v>
      </c>
      <c r="G762" s="14">
        <v>43651</v>
      </c>
      <c r="H762" s="15">
        <v>16</v>
      </c>
      <c r="I762" s="6">
        <f t="shared" si="23"/>
        <v>14.0944</v>
      </c>
      <c r="J762" s="13"/>
      <c r="K762" s="13"/>
    </row>
    <row r="763" spans="1:12" x14ac:dyDescent="0.35">
      <c r="A763" s="14">
        <v>43651</v>
      </c>
      <c r="B763" s="15">
        <v>17</v>
      </c>
      <c r="C763" s="16">
        <v>24.949200000000001</v>
      </c>
      <c r="D763" s="12">
        <f>VLOOKUP(A763,'Gas Price'!$B$2:$C$215,2,FALSE)</f>
        <v>1.875</v>
      </c>
      <c r="E763" s="6">
        <f t="shared" si="22"/>
        <v>13.306240000000001</v>
      </c>
      <c r="G763" s="14">
        <v>43651</v>
      </c>
      <c r="H763" s="15">
        <v>17</v>
      </c>
      <c r="I763" s="6">
        <f t="shared" si="23"/>
        <v>13.306240000000001</v>
      </c>
      <c r="J763" s="13"/>
      <c r="K763" s="13"/>
    </row>
    <row r="764" spans="1:12" x14ac:dyDescent="0.35">
      <c r="A764" s="14">
        <v>43651</v>
      </c>
      <c r="B764" s="15">
        <v>18</v>
      </c>
      <c r="C764" s="16">
        <v>26.7835</v>
      </c>
      <c r="D764" s="12">
        <f>VLOOKUP(A764,'Gas Price'!$B$2:$C$215,2,FALSE)</f>
        <v>1.875</v>
      </c>
      <c r="E764" s="6">
        <f t="shared" si="22"/>
        <v>14.284533333333334</v>
      </c>
      <c r="G764" s="14">
        <v>43651</v>
      </c>
      <c r="H764" s="15">
        <v>18</v>
      </c>
      <c r="I764" s="6">
        <f t="shared" si="23"/>
        <v>14.284533333333334</v>
      </c>
      <c r="J764" s="13"/>
      <c r="K764" s="13"/>
    </row>
    <row r="765" spans="1:12" x14ac:dyDescent="0.35">
      <c r="A765" s="14">
        <v>43651</v>
      </c>
      <c r="B765" s="15">
        <v>19</v>
      </c>
      <c r="C765" s="16">
        <v>34.6188</v>
      </c>
      <c r="D765" s="12">
        <f>VLOOKUP(A765,'Gas Price'!$B$2:$C$215,2,FALSE)</f>
        <v>1.875</v>
      </c>
      <c r="E765" s="6">
        <f t="shared" si="22"/>
        <v>18.463360000000002</v>
      </c>
      <c r="G765" s="14">
        <v>43651</v>
      </c>
      <c r="H765" s="15">
        <v>19</v>
      </c>
      <c r="I765" s="6">
        <f t="shared" si="23"/>
        <v>18.463360000000002</v>
      </c>
      <c r="J765" s="13"/>
      <c r="K765" s="13"/>
    </row>
    <row r="766" spans="1:12" x14ac:dyDescent="0.35">
      <c r="A766" s="14">
        <v>43651</v>
      </c>
      <c r="B766" s="15">
        <v>20</v>
      </c>
      <c r="C766" s="16">
        <v>46.134900000000002</v>
      </c>
      <c r="D766" s="12">
        <f>VLOOKUP(A766,'Gas Price'!$B$2:$C$215,2,FALSE)</f>
        <v>1.875</v>
      </c>
      <c r="E766" s="6">
        <f t="shared" si="22"/>
        <v>24.60528</v>
      </c>
      <c r="G766" s="14">
        <v>43651</v>
      </c>
      <c r="H766" s="15">
        <v>20</v>
      </c>
      <c r="I766" s="6">
        <f t="shared" si="23"/>
        <v>24.60528</v>
      </c>
      <c r="J766" s="13"/>
      <c r="K766" s="13"/>
    </row>
    <row r="767" spans="1:12" x14ac:dyDescent="0.35">
      <c r="A767" s="14">
        <v>43651</v>
      </c>
      <c r="B767" s="15">
        <v>21</v>
      </c>
      <c r="C767" s="16">
        <v>41.616</v>
      </c>
      <c r="D767" s="12">
        <f>VLOOKUP(A767,'Gas Price'!$B$2:$C$215,2,FALSE)</f>
        <v>1.875</v>
      </c>
      <c r="E767" s="6">
        <f t="shared" si="22"/>
        <v>22.1952</v>
      </c>
      <c r="G767" s="14">
        <v>43651</v>
      </c>
      <c r="H767" s="15">
        <v>21</v>
      </c>
      <c r="I767" s="6">
        <f t="shared" si="23"/>
        <v>22.1952</v>
      </c>
      <c r="J767" s="13"/>
      <c r="K767" s="13"/>
    </row>
    <row r="768" spans="1:12" x14ac:dyDescent="0.35">
      <c r="A768" s="14">
        <v>43652</v>
      </c>
      <c r="B768" s="15">
        <v>13</v>
      </c>
      <c r="C768" s="16">
        <v>16.991700000000002</v>
      </c>
      <c r="D768" s="12">
        <f>VLOOKUP(A768,'Gas Price'!$B$2:$C$215,2,FALSE)</f>
        <v>1.875</v>
      </c>
      <c r="E768" s="6">
        <f t="shared" si="22"/>
        <v>9.062240000000001</v>
      </c>
      <c r="G768" s="14">
        <v>43652</v>
      </c>
      <c r="H768" s="15">
        <v>13</v>
      </c>
      <c r="I768" s="6">
        <f t="shared" si="23"/>
        <v>9.062240000000001</v>
      </c>
      <c r="J768" s="13">
        <f>MAX(AVERAGE(I768:I771),AVERAGE(I769:I772),AVERAGE(I770:I773),AVERAGE(I771:I774),AVERAGE(I772:I775),AVERAGE(I773:I776))</f>
        <v>17.47649333333333</v>
      </c>
      <c r="K768" s="13">
        <f>MAX(AVERAGE(I768:I770),AVERAGE(I769:I771),AVERAGE(I770:I772),AVERAGE(I771:I773),AVERAGE(I772:I774),AVERAGE(I773:I775),AVERAGE(I774:I776))</f>
        <v>19.099751111111107</v>
      </c>
      <c r="L768" s="13">
        <f>MAX(AVERAGE(I768:I769),AVERAGE(I769:I770),AVERAGE(I770:I771),AVERAGE(I771:I772),AVERAGE(I772:I773),AVERAGE(I773:I774),AVERAGE(I774:I775),AVERAGE(I775:I776))</f>
        <v>21.043786666666666</v>
      </c>
    </row>
    <row r="769" spans="1:12" x14ac:dyDescent="0.35">
      <c r="A769" s="14">
        <v>43652</v>
      </c>
      <c r="B769" s="15">
        <v>14</v>
      </c>
      <c r="C769" s="16">
        <v>19.596</v>
      </c>
      <c r="D769" s="12">
        <f>VLOOKUP(A769,'Gas Price'!$B$2:$C$215,2,FALSE)</f>
        <v>1.875</v>
      </c>
      <c r="E769" s="6">
        <f t="shared" si="22"/>
        <v>10.4512</v>
      </c>
      <c r="G769" s="14">
        <v>43652</v>
      </c>
      <c r="H769" s="15">
        <v>14</v>
      </c>
      <c r="I769" s="6">
        <f t="shared" si="23"/>
        <v>10.4512</v>
      </c>
      <c r="J769" s="13"/>
      <c r="K769" s="13"/>
    </row>
    <row r="770" spans="1:12" x14ac:dyDescent="0.35">
      <c r="A770" s="14">
        <v>43652</v>
      </c>
      <c r="B770" s="15">
        <v>15</v>
      </c>
      <c r="C770" s="16">
        <v>22.126999999999999</v>
      </c>
      <c r="D770" s="12">
        <f>VLOOKUP(A770,'Gas Price'!$B$2:$C$215,2,FALSE)</f>
        <v>1.875</v>
      </c>
      <c r="E770" s="6">
        <f t="shared" si="22"/>
        <v>11.801066666666665</v>
      </c>
      <c r="G770" s="14">
        <v>43652</v>
      </c>
      <c r="H770" s="15">
        <v>15</v>
      </c>
      <c r="I770" s="6">
        <f t="shared" si="23"/>
        <v>11.801066666666665</v>
      </c>
      <c r="J770" s="13"/>
      <c r="K770" s="13"/>
    </row>
    <row r="771" spans="1:12" x14ac:dyDescent="0.35">
      <c r="A771" s="14">
        <v>43652</v>
      </c>
      <c r="B771" s="15">
        <v>16</v>
      </c>
      <c r="C771" s="16">
        <v>21.979900000000001</v>
      </c>
      <c r="D771" s="12">
        <f>VLOOKUP(A771,'Gas Price'!$B$2:$C$215,2,FALSE)</f>
        <v>1.875</v>
      </c>
      <c r="E771" s="6">
        <f t="shared" ref="E771:E834" si="24">C771/D771</f>
        <v>11.722613333333333</v>
      </c>
      <c r="G771" s="14">
        <v>43652</v>
      </c>
      <c r="H771" s="15">
        <v>16</v>
      </c>
      <c r="I771" s="6">
        <f t="shared" ref="I771:I834" si="25">E771</f>
        <v>11.722613333333333</v>
      </c>
      <c r="J771" s="13"/>
      <c r="K771" s="13"/>
    </row>
    <row r="772" spans="1:12" x14ac:dyDescent="0.35">
      <c r="A772" s="14">
        <v>43652</v>
      </c>
      <c r="B772" s="15">
        <v>17</v>
      </c>
      <c r="C772" s="16">
        <v>21.914300000000001</v>
      </c>
      <c r="D772" s="12">
        <f>VLOOKUP(A772,'Gas Price'!$B$2:$C$215,2,FALSE)</f>
        <v>1.875</v>
      </c>
      <c r="E772" s="6">
        <f t="shared" si="24"/>
        <v>11.687626666666667</v>
      </c>
      <c r="G772" s="14">
        <v>43652</v>
      </c>
      <c r="H772" s="15">
        <v>17</v>
      </c>
      <c r="I772" s="6">
        <f t="shared" si="25"/>
        <v>11.687626666666667</v>
      </c>
      <c r="J772" s="13"/>
      <c r="K772" s="13"/>
    </row>
    <row r="773" spans="1:12" x14ac:dyDescent="0.35">
      <c r="A773" s="14">
        <v>43652</v>
      </c>
      <c r="B773" s="15">
        <v>18</v>
      </c>
      <c r="C773" s="16">
        <v>23.637599999999999</v>
      </c>
      <c r="D773" s="12">
        <f>VLOOKUP(A773,'Gas Price'!$B$2:$C$215,2,FALSE)</f>
        <v>1.875</v>
      </c>
      <c r="E773" s="6">
        <f t="shared" si="24"/>
        <v>12.606719999999999</v>
      </c>
      <c r="G773" s="14">
        <v>43652</v>
      </c>
      <c r="H773" s="15">
        <v>18</v>
      </c>
      <c r="I773" s="6">
        <f t="shared" si="25"/>
        <v>12.606719999999999</v>
      </c>
      <c r="J773" s="13"/>
      <c r="K773" s="13"/>
    </row>
    <row r="774" spans="1:12" x14ac:dyDescent="0.35">
      <c r="A774" s="14">
        <v>43652</v>
      </c>
      <c r="B774" s="15">
        <v>19</v>
      </c>
      <c r="C774" s="16">
        <v>28.521899999999999</v>
      </c>
      <c r="D774" s="12">
        <f>VLOOKUP(A774,'Gas Price'!$B$2:$C$215,2,FALSE)</f>
        <v>1.875</v>
      </c>
      <c r="E774" s="6">
        <f t="shared" si="24"/>
        <v>15.211679999999999</v>
      </c>
      <c r="G774" s="14">
        <v>43652</v>
      </c>
      <c r="H774" s="15">
        <v>19</v>
      </c>
      <c r="I774" s="6">
        <f t="shared" si="25"/>
        <v>15.211679999999999</v>
      </c>
      <c r="J774" s="13"/>
      <c r="K774" s="13"/>
    </row>
    <row r="775" spans="1:12" x14ac:dyDescent="0.35">
      <c r="A775" s="14">
        <v>43652</v>
      </c>
      <c r="B775" s="15">
        <v>20</v>
      </c>
      <c r="C775" s="16">
        <v>41.551499999999997</v>
      </c>
      <c r="D775" s="12">
        <f>VLOOKUP(A775,'Gas Price'!$B$2:$C$215,2,FALSE)</f>
        <v>1.875</v>
      </c>
      <c r="E775" s="6">
        <f t="shared" si="24"/>
        <v>22.160799999999998</v>
      </c>
      <c r="G775" s="14">
        <v>43652</v>
      </c>
      <c r="H775" s="15">
        <v>20</v>
      </c>
      <c r="I775" s="6">
        <f t="shared" si="25"/>
        <v>22.160799999999998</v>
      </c>
      <c r="J775" s="13"/>
      <c r="K775" s="13"/>
    </row>
    <row r="776" spans="1:12" x14ac:dyDescent="0.35">
      <c r="A776" s="14">
        <v>43652</v>
      </c>
      <c r="B776" s="15">
        <v>21</v>
      </c>
      <c r="C776" s="16">
        <v>37.362699999999997</v>
      </c>
      <c r="D776" s="12">
        <f>VLOOKUP(A776,'Gas Price'!$B$2:$C$215,2,FALSE)</f>
        <v>1.875</v>
      </c>
      <c r="E776" s="6">
        <f t="shared" si="24"/>
        <v>19.926773333333333</v>
      </c>
      <c r="G776" s="14">
        <v>43652</v>
      </c>
      <c r="H776" s="15">
        <v>21</v>
      </c>
      <c r="I776" s="6">
        <f t="shared" si="25"/>
        <v>19.926773333333333</v>
      </c>
      <c r="J776" s="13"/>
      <c r="K776" s="13"/>
    </row>
    <row r="777" spans="1:12" x14ac:dyDescent="0.35">
      <c r="A777" s="14">
        <v>43653</v>
      </c>
      <c r="B777" s="15">
        <v>13</v>
      </c>
      <c r="C777" s="16">
        <v>5.0670000000000002</v>
      </c>
      <c r="D777" s="12">
        <f>VLOOKUP(A777,'Gas Price'!$B$2:$C$215,2,FALSE)</f>
        <v>1.875</v>
      </c>
      <c r="E777" s="6">
        <f t="shared" si="24"/>
        <v>2.7023999999999999</v>
      </c>
      <c r="G777" s="14">
        <v>43653</v>
      </c>
      <c r="H777" s="15">
        <v>13</v>
      </c>
      <c r="I777" s="6">
        <f t="shared" si="25"/>
        <v>2.7023999999999999</v>
      </c>
      <c r="J777" s="13">
        <f>MAX(AVERAGE(I777:I780),AVERAGE(I778:I781),AVERAGE(I779:I782),AVERAGE(I780:I783),AVERAGE(I781:I784),AVERAGE(I782:I785))</f>
        <v>15.82076</v>
      </c>
      <c r="K777" s="13">
        <f>MAX(AVERAGE(I777:I779),AVERAGE(I778:I780),AVERAGE(I779:I781),AVERAGE(I780:I782),AVERAGE(I781:I783),AVERAGE(I782:I784),AVERAGE(I783:I785))</f>
        <v>17.79857777777778</v>
      </c>
      <c r="L777" s="13">
        <f>MAX(AVERAGE(I777:I778),AVERAGE(I778:I779),AVERAGE(I779:I780),AVERAGE(I780:I781),AVERAGE(I781:I782),AVERAGE(I782:I783),AVERAGE(I783:I784),AVERAGE(I784:I785))</f>
        <v>19.936746666666664</v>
      </c>
    </row>
    <row r="778" spans="1:12" x14ac:dyDescent="0.35">
      <c r="A778" s="14">
        <v>43653</v>
      </c>
      <c r="B778" s="15">
        <v>14</v>
      </c>
      <c r="C778" s="16">
        <v>6.7931999999999997</v>
      </c>
      <c r="D778" s="12">
        <f>VLOOKUP(A778,'Gas Price'!$B$2:$C$215,2,FALSE)</f>
        <v>1.875</v>
      </c>
      <c r="E778" s="6">
        <f t="shared" si="24"/>
        <v>3.62304</v>
      </c>
      <c r="G778" s="14">
        <v>43653</v>
      </c>
      <c r="H778" s="15">
        <v>14</v>
      </c>
      <c r="I778" s="6">
        <f t="shared" si="25"/>
        <v>3.62304</v>
      </c>
      <c r="J778" s="13"/>
      <c r="K778" s="13"/>
    </row>
    <row r="779" spans="1:12" x14ac:dyDescent="0.35">
      <c r="A779" s="14">
        <v>43653</v>
      </c>
      <c r="B779" s="15">
        <v>15</v>
      </c>
      <c r="C779" s="16">
        <v>8.4947999999999997</v>
      </c>
      <c r="D779" s="12">
        <f>VLOOKUP(A779,'Gas Price'!$B$2:$C$215,2,FALSE)</f>
        <v>1.875</v>
      </c>
      <c r="E779" s="6">
        <f t="shared" si="24"/>
        <v>4.5305599999999995</v>
      </c>
      <c r="G779" s="14">
        <v>43653</v>
      </c>
      <c r="H779" s="15">
        <v>15</v>
      </c>
      <c r="I779" s="6">
        <f t="shared" si="25"/>
        <v>4.5305599999999995</v>
      </c>
      <c r="J779" s="13"/>
      <c r="K779" s="13"/>
    </row>
    <row r="780" spans="1:12" x14ac:dyDescent="0.35">
      <c r="A780" s="14">
        <v>43653</v>
      </c>
      <c r="B780" s="15">
        <v>16</v>
      </c>
      <c r="C780" s="16">
        <v>10.7858</v>
      </c>
      <c r="D780" s="12">
        <f>VLOOKUP(A780,'Gas Price'!$B$2:$C$215,2,FALSE)</f>
        <v>1.875</v>
      </c>
      <c r="E780" s="6">
        <f t="shared" si="24"/>
        <v>5.7524266666666666</v>
      </c>
      <c r="G780" s="14">
        <v>43653</v>
      </c>
      <c r="H780" s="15">
        <v>16</v>
      </c>
      <c r="I780" s="6">
        <f t="shared" si="25"/>
        <v>5.7524266666666666</v>
      </c>
      <c r="J780" s="13"/>
      <c r="K780" s="13"/>
    </row>
    <row r="781" spans="1:12" x14ac:dyDescent="0.35">
      <c r="A781" s="14">
        <v>43653</v>
      </c>
      <c r="B781" s="15">
        <v>17</v>
      </c>
      <c r="C781" s="16">
        <v>11.7044</v>
      </c>
      <c r="D781" s="12">
        <f>VLOOKUP(A781,'Gas Price'!$B$2:$C$215,2,FALSE)</f>
        <v>1.875</v>
      </c>
      <c r="E781" s="6">
        <f t="shared" si="24"/>
        <v>6.2423466666666663</v>
      </c>
      <c r="G781" s="14">
        <v>43653</v>
      </c>
      <c r="H781" s="15">
        <v>17</v>
      </c>
      <c r="I781" s="6">
        <f t="shared" si="25"/>
        <v>6.2423466666666663</v>
      </c>
      <c r="J781" s="13"/>
      <c r="K781" s="13"/>
    </row>
    <row r="782" spans="1:12" x14ac:dyDescent="0.35">
      <c r="A782" s="14">
        <v>43653</v>
      </c>
      <c r="B782" s="15">
        <v>18</v>
      </c>
      <c r="C782" s="16">
        <v>18.538699999999999</v>
      </c>
      <c r="D782" s="12">
        <f>VLOOKUP(A782,'Gas Price'!$B$2:$C$215,2,FALSE)</f>
        <v>1.875</v>
      </c>
      <c r="E782" s="6">
        <f t="shared" si="24"/>
        <v>9.8873066666666656</v>
      </c>
      <c r="G782" s="14">
        <v>43653</v>
      </c>
      <c r="H782" s="15">
        <v>18</v>
      </c>
      <c r="I782" s="6">
        <f t="shared" si="25"/>
        <v>9.8873066666666656</v>
      </c>
      <c r="J782" s="13"/>
      <c r="K782" s="13"/>
    </row>
    <row r="783" spans="1:12" x14ac:dyDescent="0.35">
      <c r="A783" s="14">
        <v>43653</v>
      </c>
      <c r="B783" s="15">
        <v>19</v>
      </c>
      <c r="C783" s="16">
        <v>25.354199999999999</v>
      </c>
      <c r="D783" s="12">
        <f>VLOOKUP(A783,'Gas Price'!$B$2:$C$215,2,FALSE)</f>
        <v>1.875</v>
      </c>
      <c r="E783" s="6">
        <f t="shared" si="24"/>
        <v>13.52224</v>
      </c>
      <c r="G783" s="14">
        <v>43653</v>
      </c>
      <c r="H783" s="15">
        <v>19</v>
      </c>
      <c r="I783" s="6">
        <f t="shared" si="25"/>
        <v>13.52224</v>
      </c>
      <c r="J783" s="13"/>
      <c r="K783" s="13"/>
    </row>
    <row r="784" spans="1:12" x14ac:dyDescent="0.35">
      <c r="A784" s="14">
        <v>43653</v>
      </c>
      <c r="B784" s="15">
        <v>20</v>
      </c>
      <c r="C784" s="16">
        <v>37.375799999999998</v>
      </c>
      <c r="D784" s="12">
        <f>VLOOKUP(A784,'Gas Price'!$B$2:$C$215,2,FALSE)</f>
        <v>1.875</v>
      </c>
      <c r="E784" s="6">
        <f t="shared" si="24"/>
        <v>19.933759999999999</v>
      </c>
      <c r="G784" s="14">
        <v>43653</v>
      </c>
      <c r="H784" s="15">
        <v>20</v>
      </c>
      <c r="I784" s="6">
        <f t="shared" si="25"/>
        <v>19.933759999999999</v>
      </c>
      <c r="J784" s="13"/>
      <c r="K784" s="13"/>
    </row>
    <row r="785" spans="1:12" x14ac:dyDescent="0.35">
      <c r="A785" s="14">
        <v>43653</v>
      </c>
      <c r="B785" s="15">
        <v>21</v>
      </c>
      <c r="C785" s="16">
        <v>37.387</v>
      </c>
      <c r="D785" s="12">
        <f>VLOOKUP(A785,'Gas Price'!$B$2:$C$215,2,FALSE)</f>
        <v>1.875</v>
      </c>
      <c r="E785" s="6">
        <f t="shared" si="24"/>
        <v>19.939733333333333</v>
      </c>
      <c r="G785" s="14">
        <v>43653</v>
      </c>
      <c r="H785" s="15">
        <v>21</v>
      </c>
      <c r="I785" s="6">
        <f t="shared" si="25"/>
        <v>19.939733333333333</v>
      </c>
      <c r="J785" s="13"/>
      <c r="K785" s="13"/>
    </row>
    <row r="786" spans="1:12" x14ac:dyDescent="0.35">
      <c r="A786" s="14">
        <v>43654</v>
      </c>
      <c r="B786" s="15">
        <v>13</v>
      </c>
      <c r="C786" s="16">
        <v>14.5724</v>
      </c>
      <c r="D786" s="12">
        <f>VLOOKUP(A786,'Gas Price'!$B$2:$C$215,2,FALSE)</f>
        <v>2.35</v>
      </c>
      <c r="E786" s="6">
        <f t="shared" si="24"/>
        <v>6.2010212765957444</v>
      </c>
      <c r="G786" s="14">
        <v>43654</v>
      </c>
      <c r="H786" s="15">
        <v>13</v>
      </c>
      <c r="I786" s="6">
        <f t="shared" si="25"/>
        <v>6.2010212765957444</v>
      </c>
      <c r="J786" s="13">
        <f>MAX(AVERAGE(I786:I789),AVERAGE(I787:I790),AVERAGE(I788:I791),AVERAGE(I789:I792),AVERAGE(I790:I793),AVERAGE(I791:I794))</f>
        <v>14.20354255319149</v>
      </c>
      <c r="K786" s="13">
        <f>MAX(AVERAGE(I786:I788),AVERAGE(I787:I789),AVERAGE(I788:I790),AVERAGE(I789:I791),AVERAGE(I790:I792),AVERAGE(I791:I793),AVERAGE(I792:I794))</f>
        <v>15.92214184397163</v>
      </c>
      <c r="L786" s="13">
        <f>MAX(AVERAGE(I786:I787),AVERAGE(I787:I788),AVERAGE(I788:I789),AVERAGE(I789:I790),AVERAGE(I790:I791),AVERAGE(I791:I792),AVERAGE(I792:I793),AVERAGE(I793:I794))</f>
        <v>17.810574468085107</v>
      </c>
    </row>
    <row r="787" spans="1:12" x14ac:dyDescent="0.35">
      <c r="A787" s="14">
        <v>43654</v>
      </c>
      <c r="B787" s="15">
        <v>14</v>
      </c>
      <c r="C787" s="16">
        <v>15.9925</v>
      </c>
      <c r="D787" s="12">
        <f>VLOOKUP(A787,'Gas Price'!$B$2:$C$215,2,FALSE)</f>
        <v>2.35</v>
      </c>
      <c r="E787" s="6">
        <f t="shared" si="24"/>
        <v>6.80531914893617</v>
      </c>
      <c r="G787" s="14">
        <v>43654</v>
      </c>
      <c r="H787" s="15">
        <v>14</v>
      </c>
      <c r="I787" s="6">
        <f t="shared" si="25"/>
        <v>6.80531914893617</v>
      </c>
      <c r="J787" s="13"/>
      <c r="K787" s="13"/>
    </row>
    <row r="788" spans="1:12" x14ac:dyDescent="0.35">
      <c r="A788" s="14">
        <v>43654</v>
      </c>
      <c r="B788" s="15">
        <v>15</v>
      </c>
      <c r="C788" s="16">
        <v>16.927499999999998</v>
      </c>
      <c r="D788" s="12">
        <f>VLOOKUP(A788,'Gas Price'!$B$2:$C$215,2,FALSE)</f>
        <v>2.35</v>
      </c>
      <c r="E788" s="6">
        <f t="shared" si="24"/>
        <v>7.2031914893617008</v>
      </c>
      <c r="G788" s="14">
        <v>43654</v>
      </c>
      <c r="H788" s="15">
        <v>15</v>
      </c>
      <c r="I788" s="6">
        <f t="shared" si="25"/>
        <v>7.2031914893617008</v>
      </c>
      <c r="J788" s="13"/>
      <c r="K788" s="13"/>
    </row>
    <row r="789" spans="1:12" x14ac:dyDescent="0.35">
      <c r="A789" s="14">
        <v>43654</v>
      </c>
      <c r="B789" s="15">
        <v>16</v>
      </c>
      <c r="C789" s="16">
        <v>18.454599999999999</v>
      </c>
      <c r="D789" s="12">
        <f>VLOOKUP(A789,'Gas Price'!$B$2:$C$215,2,FALSE)</f>
        <v>2.35</v>
      </c>
      <c r="E789" s="6">
        <f t="shared" si="24"/>
        <v>7.8530212765957437</v>
      </c>
      <c r="G789" s="14">
        <v>43654</v>
      </c>
      <c r="H789" s="15">
        <v>16</v>
      </c>
      <c r="I789" s="6">
        <f t="shared" si="25"/>
        <v>7.8530212765957437</v>
      </c>
      <c r="J789" s="13"/>
      <c r="K789" s="13"/>
    </row>
    <row r="790" spans="1:12" x14ac:dyDescent="0.35">
      <c r="A790" s="14">
        <v>43654</v>
      </c>
      <c r="B790" s="15">
        <v>17</v>
      </c>
      <c r="C790" s="16">
        <v>18.3611</v>
      </c>
      <c r="D790" s="12">
        <f>VLOOKUP(A790,'Gas Price'!$B$2:$C$215,2,FALSE)</f>
        <v>2.35</v>
      </c>
      <c r="E790" s="6">
        <f t="shared" si="24"/>
        <v>7.8132340425531916</v>
      </c>
      <c r="G790" s="14">
        <v>43654</v>
      </c>
      <c r="H790" s="15">
        <v>17</v>
      </c>
      <c r="I790" s="6">
        <f t="shared" si="25"/>
        <v>7.8132340425531916</v>
      </c>
      <c r="J790" s="13"/>
      <c r="K790" s="13"/>
    </row>
    <row r="791" spans="1:12" x14ac:dyDescent="0.35">
      <c r="A791" s="14">
        <v>43654</v>
      </c>
      <c r="B791" s="15">
        <v>18</v>
      </c>
      <c r="C791" s="16">
        <v>21.2622</v>
      </c>
      <c r="D791" s="12">
        <f>VLOOKUP(A791,'Gas Price'!$B$2:$C$215,2,FALSE)</f>
        <v>2.35</v>
      </c>
      <c r="E791" s="6">
        <f t="shared" si="24"/>
        <v>9.0477446808510642</v>
      </c>
      <c r="G791" s="14">
        <v>43654</v>
      </c>
      <c r="H791" s="15">
        <v>18</v>
      </c>
      <c r="I791" s="6">
        <f t="shared" si="25"/>
        <v>9.0477446808510642</v>
      </c>
      <c r="J791" s="13"/>
      <c r="K791" s="13"/>
    </row>
    <row r="792" spans="1:12" x14ac:dyDescent="0.35">
      <c r="A792" s="14">
        <v>43654</v>
      </c>
      <c r="B792" s="15">
        <v>19</v>
      </c>
      <c r="C792" s="16">
        <v>28.541399999999999</v>
      </c>
      <c r="D792" s="12">
        <f>VLOOKUP(A792,'Gas Price'!$B$2:$C$215,2,FALSE)</f>
        <v>2.35</v>
      </c>
      <c r="E792" s="6">
        <f t="shared" si="24"/>
        <v>12.145276595744679</v>
      </c>
      <c r="G792" s="14">
        <v>43654</v>
      </c>
      <c r="H792" s="15">
        <v>19</v>
      </c>
      <c r="I792" s="6">
        <f t="shared" si="25"/>
        <v>12.145276595744679</v>
      </c>
      <c r="J792" s="13"/>
      <c r="K792" s="13"/>
    </row>
    <row r="793" spans="1:12" x14ac:dyDescent="0.35">
      <c r="A793" s="14">
        <v>43654</v>
      </c>
      <c r="B793" s="15">
        <v>20</v>
      </c>
      <c r="C793" s="16">
        <v>42.643000000000001</v>
      </c>
      <c r="D793" s="12">
        <f>VLOOKUP(A793,'Gas Price'!$B$2:$C$215,2,FALSE)</f>
        <v>2.35</v>
      </c>
      <c r="E793" s="6">
        <f t="shared" si="24"/>
        <v>18.145957446808509</v>
      </c>
      <c r="G793" s="14">
        <v>43654</v>
      </c>
      <c r="H793" s="15">
        <v>20</v>
      </c>
      <c r="I793" s="6">
        <f t="shared" si="25"/>
        <v>18.145957446808509</v>
      </c>
      <c r="J793" s="13"/>
      <c r="K793" s="13"/>
    </row>
    <row r="794" spans="1:12" x14ac:dyDescent="0.35">
      <c r="A794" s="14">
        <v>43654</v>
      </c>
      <c r="B794" s="15">
        <v>21</v>
      </c>
      <c r="C794" s="16">
        <v>41.066699999999997</v>
      </c>
      <c r="D794" s="12">
        <f>VLOOKUP(A794,'Gas Price'!$B$2:$C$215,2,FALSE)</f>
        <v>2.35</v>
      </c>
      <c r="E794" s="6">
        <f t="shared" si="24"/>
        <v>17.475191489361702</v>
      </c>
      <c r="G794" s="14">
        <v>43654</v>
      </c>
      <c r="H794" s="15">
        <v>21</v>
      </c>
      <c r="I794" s="6">
        <f t="shared" si="25"/>
        <v>17.475191489361702</v>
      </c>
      <c r="J794" s="13"/>
      <c r="K794" s="13"/>
    </row>
    <row r="795" spans="1:12" x14ac:dyDescent="0.35">
      <c r="A795" s="14">
        <v>43655</v>
      </c>
      <c r="B795" s="15">
        <v>13</v>
      </c>
      <c r="C795" s="16">
        <v>22.745200000000001</v>
      </c>
      <c r="D795" s="12">
        <f>VLOOKUP(A795,'Gas Price'!$B$2:$C$215,2,FALSE)</f>
        <v>2.1349999999999998</v>
      </c>
      <c r="E795" s="6">
        <f t="shared" si="24"/>
        <v>10.653489461358316</v>
      </c>
      <c r="G795" s="14">
        <v>43655</v>
      </c>
      <c r="H795" s="15">
        <v>13</v>
      </c>
      <c r="I795" s="6">
        <f t="shared" si="25"/>
        <v>10.653489461358316</v>
      </c>
      <c r="J795" s="13">
        <f>MAX(AVERAGE(I795:I798),AVERAGE(I796:I799),AVERAGE(I797:I800),AVERAGE(I798:I801),AVERAGE(I799:I802),AVERAGE(I800:I803))</f>
        <v>20.802177985948479</v>
      </c>
      <c r="K795" s="13">
        <f>MAX(AVERAGE(I795:I797),AVERAGE(I796:I798),AVERAGE(I797:I799),AVERAGE(I798:I800),AVERAGE(I799:I801),AVERAGE(I800:I802),AVERAGE(I801:I803))</f>
        <v>22.58818110850898</v>
      </c>
      <c r="L795" s="13">
        <f>MAX(AVERAGE(I795:I796),AVERAGE(I796:I797),AVERAGE(I797:I798),AVERAGE(I798:I799),AVERAGE(I799:I800),AVERAGE(I800:I801),AVERAGE(I801:I802),AVERAGE(I802:I803))</f>
        <v>23.920117096018735</v>
      </c>
    </row>
    <row r="796" spans="1:12" x14ac:dyDescent="0.35">
      <c r="A796" s="14">
        <v>43655</v>
      </c>
      <c r="B796" s="15">
        <v>14</v>
      </c>
      <c r="C796" s="16">
        <v>24.835999999999999</v>
      </c>
      <c r="D796" s="12">
        <f>VLOOKUP(A796,'Gas Price'!$B$2:$C$215,2,FALSE)</f>
        <v>2.1349999999999998</v>
      </c>
      <c r="E796" s="6">
        <f t="shared" si="24"/>
        <v>11.632786885245903</v>
      </c>
      <c r="G796" s="14">
        <v>43655</v>
      </c>
      <c r="H796" s="15">
        <v>14</v>
      </c>
      <c r="I796" s="6">
        <f t="shared" si="25"/>
        <v>11.632786885245903</v>
      </c>
      <c r="J796" s="13"/>
      <c r="K796" s="13"/>
    </row>
    <row r="797" spans="1:12" x14ac:dyDescent="0.35">
      <c r="A797" s="14">
        <v>43655</v>
      </c>
      <c r="B797" s="15">
        <v>15</v>
      </c>
      <c r="C797" s="16">
        <v>25.744599999999998</v>
      </c>
      <c r="D797" s="12">
        <f>VLOOKUP(A797,'Gas Price'!$B$2:$C$215,2,FALSE)</f>
        <v>2.1349999999999998</v>
      </c>
      <c r="E797" s="6">
        <f t="shared" si="24"/>
        <v>12.058360655737705</v>
      </c>
      <c r="G797" s="14">
        <v>43655</v>
      </c>
      <c r="H797" s="15">
        <v>15</v>
      </c>
      <c r="I797" s="6">
        <f t="shared" si="25"/>
        <v>12.058360655737705</v>
      </c>
      <c r="J797" s="13"/>
      <c r="K797" s="13"/>
    </row>
    <row r="798" spans="1:12" x14ac:dyDescent="0.35">
      <c r="A798" s="14">
        <v>43655</v>
      </c>
      <c r="B798" s="15">
        <v>16</v>
      </c>
      <c r="C798" s="16">
        <v>27.820900000000002</v>
      </c>
      <c r="D798" s="12">
        <f>VLOOKUP(A798,'Gas Price'!$B$2:$C$215,2,FALSE)</f>
        <v>2.1349999999999998</v>
      </c>
      <c r="E798" s="6">
        <f t="shared" si="24"/>
        <v>13.030866510538644</v>
      </c>
      <c r="G798" s="14">
        <v>43655</v>
      </c>
      <c r="H798" s="15">
        <v>16</v>
      </c>
      <c r="I798" s="6">
        <f t="shared" si="25"/>
        <v>13.030866510538644</v>
      </c>
      <c r="J798" s="13"/>
      <c r="K798" s="13"/>
    </row>
    <row r="799" spans="1:12" x14ac:dyDescent="0.35">
      <c r="A799" s="14">
        <v>43655</v>
      </c>
      <c r="B799" s="15">
        <v>17</v>
      </c>
      <c r="C799" s="16">
        <v>30.195499999999999</v>
      </c>
      <c r="D799" s="12">
        <f>VLOOKUP(A799,'Gas Price'!$B$2:$C$215,2,FALSE)</f>
        <v>2.1349999999999998</v>
      </c>
      <c r="E799" s="6">
        <f t="shared" si="24"/>
        <v>14.143091334894615</v>
      </c>
      <c r="G799" s="14">
        <v>43655</v>
      </c>
      <c r="H799" s="15">
        <v>17</v>
      </c>
      <c r="I799" s="6">
        <f t="shared" si="25"/>
        <v>14.143091334894615</v>
      </c>
      <c r="J799" s="13"/>
      <c r="K799" s="13"/>
    </row>
    <row r="800" spans="1:12" x14ac:dyDescent="0.35">
      <c r="A800" s="14">
        <v>43655</v>
      </c>
      <c r="B800" s="15">
        <v>18</v>
      </c>
      <c r="C800" s="16">
        <v>32.973300000000002</v>
      </c>
      <c r="D800" s="12">
        <f>VLOOKUP(A800,'Gas Price'!$B$2:$C$215,2,FALSE)</f>
        <v>2.1349999999999998</v>
      </c>
      <c r="E800" s="6">
        <f t="shared" si="24"/>
        <v>15.444168618266982</v>
      </c>
      <c r="G800" s="14">
        <v>43655</v>
      </c>
      <c r="H800" s="15">
        <v>18</v>
      </c>
      <c r="I800" s="6">
        <f t="shared" si="25"/>
        <v>15.444168618266982</v>
      </c>
      <c r="J800" s="13"/>
      <c r="K800" s="13"/>
    </row>
    <row r="801" spans="1:12" x14ac:dyDescent="0.35">
      <c r="A801" s="14">
        <v>43655</v>
      </c>
      <c r="B801" s="15">
        <v>19</v>
      </c>
      <c r="C801" s="16">
        <v>42.538400000000003</v>
      </c>
      <c r="D801" s="12">
        <f>VLOOKUP(A801,'Gas Price'!$B$2:$C$215,2,FALSE)</f>
        <v>2.1349999999999998</v>
      </c>
      <c r="E801" s="6">
        <f t="shared" si="24"/>
        <v>19.924309133489466</v>
      </c>
      <c r="G801" s="14">
        <v>43655</v>
      </c>
      <c r="H801" s="15">
        <v>19</v>
      </c>
      <c r="I801" s="6">
        <f t="shared" si="25"/>
        <v>19.924309133489466</v>
      </c>
      <c r="J801" s="13"/>
      <c r="K801" s="13"/>
    </row>
    <row r="802" spans="1:12" x14ac:dyDescent="0.35">
      <c r="A802" s="14">
        <v>43655</v>
      </c>
      <c r="B802" s="15">
        <v>20</v>
      </c>
      <c r="C802" s="16">
        <v>56.443399999999997</v>
      </c>
      <c r="D802" s="12">
        <f>VLOOKUP(A802,'Gas Price'!$B$2:$C$215,2,FALSE)</f>
        <v>2.1349999999999998</v>
      </c>
      <c r="E802" s="6">
        <f t="shared" si="24"/>
        <v>26.437189695550352</v>
      </c>
      <c r="G802" s="14">
        <v>43655</v>
      </c>
      <c r="H802" s="15">
        <v>20</v>
      </c>
      <c r="I802" s="6">
        <f t="shared" si="25"/>
        <v>26.437189695550352</v>
      </c>
      <c r="J802" s="13"/>
      <c r="K802" s="13"/>
    </row>
    <row r="803" spans="1:12" x14ac:dyDescent="0.35">
      <c r="A803" s="14">
        <v>43655</v>
      </c>
      <c r="B803" s="15">
        <v>21</v>
      </c>
      <c r="C803" s="16">
        <v>45.695500000000003</v>
      </c>
      <c r="D803" s="12">
        <f>VLOOKUP(A803,'Gas Price'!$B$2:$C$215,2,FALSE)</f>
        <v>2.1349999999999998</v>
      </c>
      <c r="E803" s="6">
        <f t="shared" si="24"/>
        <v>21.403044496487123</v>
      </c>
      <c r="G803" s="14">
        <v>43655</v>
      </c>
      <c r="H803" s="15">
        <v>21</v>
      </c>
      <c r="I803" s="6">
        <f t="shared" si="25"/>
        <v>21.403044496487123</v>
      </c>
      <c r="J803" s="13"/>
      <c r="K803" s="13"/>
    </row>
    <row r="804" spans="1:12" x14ac:dyDescent="0.35">
      <c r="A804" s="14">
        <v>43656</v>
      </c>
      <c r="B804" s="15">
        <v>13</v>
      </c>
      <c r="C804" s="16">
        <v>29.6675</v>
      </c>
      <c r="D804" s="12">
        <f>VLOOKUP(A804,'Gas Price'!$B$2:$C$215,2,FALSE)</f>
        <v>2.52</v>
      </c>
      <c r="E804" s="6">
        <f t="shared" si="24"/>
        <v>11.77281746031746</v>
      </c>
      <c r="G804" s="14">
        <v>43656</v>
      </c>
      <c r="H804" s="15">
        <v>13</v>
      </c>
      <c r="I804" s="6">
        <f t="shared" si="25"/>
        <v>11.77281746031746</v>
      </c>
      <c r="J804" s="13">
        <f>MAX(AVERAGE(I804:I807),AVERAGE(I805:I808),AVERAGE(I806:I809),AVERAGE(I807:I810),AVERAGE(I808:I811),AVERAGE(I809:I812))</f>
        <v>18.186299603174604</v>
      </c>
      <c r="K804" s="13">
        <f>MAX(AVERAGE(I804:I806),AVERAGE(I805:I807),AVERAGE(I806:I808),AVERAGE(I807:I809),AVERAGE(I808:I810),AVERAGE(I809:I811),AVERAGE(I810:I812))</f>
        <v>19.398518518518518</v>
      </c>
      <c r="L804" s="13">
        <f>MAX(AVERAGE(I804:I805),AVERAGE(I805:I806),AVERAGE(I806:I807),AVERAGE(I807:I808),AVERAGE(I808:I809),AVERAGE(I809:I810),AVERAGE(I810:I811),AVERAGE(I811:I812))</f>
        <v>20.677599206349207</v>
      </c>
    </row>
    <row r="805" spans="1:12" x14ac:dyDescent="0.35">
      <c r="A805" s="14">
        <v>43656</v>
      </c>
      <c r="B805" s="15">
        <v>14</v>
      </c>
      <c r="C805" s="16">
        <v>33.599400000000003</v>
      </c>
      <c r="D805" s="12">
        <f>VLOOKUP(A805,'Gas Price'!$B$2:$C$215,2,FALSE)</f>
        <v>2.52</v>
      </c>
      <c r="E805" s="6">
        <f t="shared" si="24"/>
        <v>13.33309523809524</v>
      </c>
      <c r="G805" s="14">
        <v>43656</v>
      </c>
      <c r="H805" s="15">
        <v>14</v>
      </c>
      <c r="I805" s="6">
        <f t="shared" si="25"/>
        <v>13.33309523809524</v>
      </c>
      <c r="J805" s="13"/>
      <c r="K805" s="13"/>
    </row>
    <row r="806" spans="1:12" x14ac:dyDescent="0.35">
      <c r="A806" s="14">
        <v>43656</v>
      </c>
      <c r="B806" s="15">
        <v>15</v>
      </c>
      <c r="C806" s="16">
        <v>31.448399999999999</v>
      </c>
      <c r="D806" s="12">
        <f>VLOOKUP(A806,'Gas Price'!$B$2:$C$215,2,FALSE)</f>
        <v>2.52</v>
      </c>
      <c r="E806" s="6">
        <f t="shared" si="24"/>
        <v>12.479523809523808</v>
      </c>
      <c r="G806" s="14">
        <v>43656</v>
      </c>
      <c r="H806" s="15">
        <v>15</v>
      </c>
      <c r="I806" s="6">
        <f t="shared" si="25"/>
        <v>12.479523809523808</v>
      </c>
      <c r="J806" s="13"/>
      <c r="K806" s="13"/>
    </row>
    <row r="807" spans="1:12" x14ac:dyDescent="0.35">
      <c r="A807" s="14">
        <v>43656</v>
      </c>
      <c r="B807" s="15">
        <v>16</v>
      </c>
      <c r="C807" s="16">
        <v>32.957900000000002</v>
      </c>
      <c r="D807" s="12">
        <f>VLOOKUP(A807,'Gas Price'!$B$2:$C$215,2,FALSE)</f>
        <v>2.52</v>
      </c>
      <c r="E807" s="6">
        <f t="shared" si="24"/>
        <v>13.078531746031747</v>
      </c>
      <c r="G807" s="14">
        <v>43656</v>
      </c>
      <c r="H807" s="15">
        <v>16</v>
      </c>
      <c r="I807" s="6">
        <f t="shared" si="25"/>
        <v>13.078531746031747</v>
      </c>
      <c r="J807" s="13"/>
      <c r="K807" s="13"/>
    </row>
    <row r="808" spans="1:12" x14ac:dyDescent="0.35">
      <c r="A808" s="14">
        <v>43656</v>
      </c>
      <c r="B808" s="15">
        <v>17</v>
      </c>
      <c r="C808" s="16">
        <v>35.725499999999997</v>
      </c>
      <c r="D808" s="12">
        <f>VLOOKUP(A808,'Gas Price'!$B$2:$C$215,2,FALSE)</f>
        <v>2.52</v>
      </c>
      <c r="E808" s="6">
        <f t="shared" si="24"/>
        <v>14.176785714285712</v>
      </c>
      <c r="G808" s="14">
        <v>43656</v>
      </c>
      <c r="H808" s="15">
        <v>17</v>
      </c>
      <c r="I808" s="6">
        <f t="shared" si="25"/>
        <v>14.176785714285712</v>
      </c>
      <c r="J808" s="13"/>
      <c r="K808" s="13"/>
    </row>
    <row r="809" spans="1:12" x14ac:dyDescent="0.35">
      <c r="A809" s="14">
        <v>43656</v>
      </c>
      <c r="B809" s="15">
        <v>18</v>
      </c>
      <c r="C809" s="16">
        <v>36.665100000000002</v>
      </c>
      <c r="D809" s="12">
        <f>VLOOKUP(A809,'Gas Price'!$B$2:$C$215,2,FALSE)</f>
        <v>2.52</v>
      </c>
      <c r="E809" s="6">
        <f t="shared" si="24"/>
        <v>14.549642857142858</v>
      </c>
      <c r="G809" s="14">
        <v>43656</v>
      </c>
      <c r="H809" s="15">
        <v>18</v>
      </c>
      <c r="I809" s="6">
        <f t="shared" si="25"/>
        <v>14.549642857142858</v>
      </c>
      <c r="J809" s="13"/>
      <c r="K809" s="13"/>
    </row>
    <row r="810" spans="1:12" x14ac:dyDescent="0.35">
      <c r="A810" s="14">
        <v>43656</v>
      </c>
      <c r="B810" s="15">
        <v>19</v>
      </c>
      <c r="C810" s="16">
        <v>42.4377</v>
      </c>
      <c r="D810" s="12">
        <f>VLOOKUP(A810,'Gas Price'!$B$2:$C$215,2,FALSE)</f>
        <v>2.52</v>
      </c>
      <c r="E810" s="6">
        <f t="shared" si="24"/>
        <v>16.840357142857144</v>
      </c>
      <c r="G810" s="14">
        <v>43656</v>
      </c>
      <c r="H810" s="15">
        <v>19</v>
      </c>
      <c r="I810" s="6">
        <f t="shared" si="25"/>
        <v>16.840357142857144</v>
      </c>
      <c r="J810" s="13"/>
      <c r="K810" s="13"/>
    </row>
    <row r="811" spans="1:12" x14ac:dyDescent="0.35">
      <c r="A811" s="14">
        <v>43656</v>
      </c>
      <c r="B811" s="15">
        <v>20</v>
      </c>
      <c r="C811" s="16">
        <v>59.188000000000002</v>
      </c>
      <c r="D811" s="12">
        <f>VLOOKUP(A811,'Gas Price'!$B$2:$C$215,2,FALSE)</f>
        <v>2.52</v>
      </c>
      <c r="E811" s="6">
        <f t="shared" si="24"/>
        <v>23.487301587301587</v>
      </c>
      <c r="G811" s="14">
        <v>43656</v>
      </c>
      <c r="H811" s="15">
        <v>20</v>
      </c>
      <c r="I811" s="6">
        <f t="shared" si="25"/>
        <v>23.487301587301587</v>
      </c>
      <c r="J811" s="13"/>
      <c r="K811" s="13"/>
    </row>
    <row r="812" spans="1:12" x14ac:dyDescent="0.35">
      <c r="A812" s="14">
        <v>43656</v>
      </c>
      <c r="B812" s="15">
        <v>21</v>
      </c>
      <c r="C812" s="16">
        <v>45.027099999999997</v>
      </c>
      <c r="D812" s="12">
        <f>VLOOKUP(A812,'Gas Price'!$B$2:$C$215,2,FALSE)</f>
        <v>2.52</v>
      </c>
      <c r="E812" s="6">
        <f t="shared" si="24"/>
        <v>17.867896825396823</v>
      </c>
      <c r="G812" s="14">
        <v>43656</v>
      </c>
      <c r="H812" s="15">
        <v>21</v>
      </c>
      <c r="I812" s="6">
        <f t="shared" si="25"/>
        <v>17.867896825396823</v>
      </c>
      <c r="J812" s="13"/>
      <c r="K812" s="13"/>
    </row>
    <row r="813" spans="1:12" x14ac:dyDescent="0.35">
      <c r="A813" s="14">
        <v>43657</v>
      </c>
      <c r="B813" s="15">
        <v>13</v>
      </c>
      <c r="C813" s="16">
        <v>32.705500000000001</v>
      </c>
      <c r="D813" s="12">
        <f>VLOOKUP(A813,'Gas Price'!$B$2:$C$215,2,FALSE)</f>
        <v>2.95</v>
      </c>
      <c r="E813" s="6">
        <f t="shared" si="24"/>
        <v>11.086610169491525</v>
      </c>
      <c r="G813" s="14">
        <v>43657</v>
      </c>
      <c r="H813" s="15">
        <v>13</v>
      </c>
      <c r="I813" s="6">
        <f t="shared" si="25"/>
        <v>11.086610169491525</v>
      </c>
      <c r="J813" s="13">
        <f>MAX(AVERAGE(I813:I816),AVERAGE(I814:I817),AVERAGE(I815:I818),AVERAGE(I816:I819),AVERAGE(I817:I820),AVERAGE(I818:I821))</f>
        <v>18.424771186440676</v>
      </c>
      <c r="K813" s="13">
        <f>MAX(AVERAGE(I813:I815),AVERAGE(I814:I816),AVERAGE(I815:I817),AVERAGE(I816:I818),AVERAGE(I817:I819),AVERAGE(I818:I820),AVERAGE(I819:I821))</f>
        <v>19.785841807909605</v>
      </c>
      <c r="L813" s="13">
        <f>MAX(AVERAGE(I813:I814),AVERAGE(I814:I815),AVERAGE(I815:I816),AVERAGE(I816:I817),AVERAGE(I817:I818),AVERAGE(I818:I819),AVERAGE(I819:I820),AVERAGE(I820:I821))</f>
        <v>20.980016949152542</v>
      </c>
    </row>
    <row r="814" spans="1:12" x14ac:dyDescent="0.35">
      <c r="A814" s="14">
        <v>43657</v>
      </c>
      <c r="B814" s="15">
        <v>14</v>
      </c>
      <c r="C814" s="16">
        <v>35.2057</v>
      </c>
      <c r="D814" s="12">
        <f>VLOOKUP(A814,'Gas Price'!$B$2:$C$215,2,FALSE)</f>
        <v>2.95</v>
      </c>
      <c r="E814" s="6">
        <f t="shared" si="24"/>
        <v>11.934135593220338</v>
      </c>
      <c r="G814" s="14">
        <v>43657</v>
      </c>
      <c r="H814" s="15">
        <v>14</v>
      </c>
      <c r="I814" s="6">
        <f t="shared" si="25"/>
        <v>11.934135593220338</v>
      </c>
      <c r="J814" s="13"/>
      <c r="K814" s="13"/>
    </row>
    <row r="815" spans="1:12" x14ac:dyDescent="0.35">
      <c r="A815" s="14">
        <v>43657</v>
      </c>
      <c r="B815" s="15">
        <v>15</v>
      </c>
      <c r="C815" s="16">
        <v>38.108899999999998</v>
      </c>
      <c r="D815" s="12">
        <f>VLOOKUP(A815,'Gas Price'!$B$2:$C$215,2,FALSE)</f>
        <v>2.95</v>
      </c>
      <c r="E815" s="6">
        <f t="shared" si="24"/>
        <v>12.918271186440677</v>
      </c>
      <c r="G815" s="14">
        <v>43657</v>
      </c>
      <c r="H815" s="15">
        <v>15</v>
      </c>
      <c r="I815" s="6">
        <f t="shared" si="25"/>
        <v>12.918271186440677</v>
      </c>
      <c r="J815" s="13"/>
      <c r="K815" s="13"/>
    </row>
    <row r="816" spans="1:12" x14ac:dyDescent="0.35">
      <c r="A816" s="14">
        <v>43657</v>
      </c>
      <c r="B816" s="15">
        <v>16</v>
      </c>
      <c r="C816" s="16">
        <v>39.564700000000002</v>
      </c>
      <c r="D816" s="12">
        <f>VLOOKUP(A816,'Gas Price'!$B$2:$C$215,2,FALSE)</f>
        <v>2.95</v>
      </c>
      <c r="E816" s="6">
        <f t="shared" si="24"/>
        <v>13.411762711864407</v>
      </c>
      <c r="G816" s="14">
        <v>43657</v>
      </c>
      <c r="H816" s="15">
        <v>16</v>
      </c>
      <c r="I816" s="6">
        <f t="shared" si="25"/>
        <v>13.411762711864407</v>
      </c>
      <c r="J816" s="13"/>
      <c r="K816" s="13"/>
    </row>
    <row r="817" spans="1:12" x14ac:dyDescent="0.35">
      <c r="A817" s="14">
        <v>43657</v>
      </c>
      <c r="B817" s="15">
        <v>17</v>
      </c>
      <c r="C817" s="16">
        <v>40.365699999999997</v>
      </c>
      <c r="D817" s="12">
        <f>VLOOKUP(A817,'Gas Price'!$B$2:$C$215,2,FALSE)</f>
        <v>2.95</v>
      </c>
      <c r="E817" s="6">
        <f t="shared" si="24"/>
        <v>13.683288135593218</v>
      </c>
      <c r="G817" s="14">
        <v>43657</v>
      </c>
      <c r="H817" s="15">
        <v>17</v>
      </c>
      <c r="I817" s="6">
        <f t="shared" si="25"/>
        <v>13.683288135593218</v>
      </c>
      <c r="J817" s="13"/>
      <c r="K817" s="13"/>
    </row>
    <row r="818" spans="1:12" x14ac:dyDescent="0.35">
      <c r="A818" s="14">
        <v>43657</v>
      </c>
      <c r="B818" s="15">
        <v>18</v>
      </c>
      <c r="C818" s="16">
        <v>42.307600000000001</v>
      </c>
      <c r="D818" s="12">
        <f>VLOOKUP(A818,'Gas Price'!$B$2:$C$215,2,FALSE)</f>
        <v>2.95</v>
      </c>
      <c r="E818" s="6">
        <f t="shared" si="24"/>
        <v>14.341559322033898</v>
      </c>
      <c r="G818" s="14">
        <v>43657</v>
      </c>
      <c r="H818" s="15">
        <v>18</v>
      </c>
      <c r="I818" s="6">
        <f t="shared" si="25"/>
        <v>14.341559322033898</v>
      </c>
      <c r="J818" s="13"/>
      <c r="K818" s="13"/>
    </row>
    <row r="819" spans="1:12" x14ac:dyDescent="0.35">
      <c r="A819" s="14">
        <v>43657</v>
      </c>
      <c r="B819" s="15">
        <v>19</v>
      </c>
      <c r="C819" s="16">
        <v>53.336799999999997</v>
      </c>
      <c r="D819" s="12">
        <f>VLOOKUP(A819,'Gas Price'!$B$2:$C$215,2,FALSE)</f>
        <v>2.95</v>
      </c>
      <c r="E819" s="6">
        <f t="shared" si="24"/>
        <v>18.080271186440676</v>
      </c>
      <c r="G819" s="14">
        <v>43657</v>
      </c>
      <c r="H819" s="15">
        <v>19</v>
      </c>
      <c r="I819" s="6">
        <f t="shared" si="25"/>
        <v>18.080271186440676</v>
      </c>
      <c r="J819" s="13"/>
      <c r="K819" s="13"/>
    </row>
    <row r="820" spans="1:12" x14ac:dyDescent="0.35">
      <c r="A820" s="14">
        <v>43657</v>
      </c>
      <c r="B820" s="15">
        <v>20</v>
      </c>
      <c r="C820" s="16">
        <v>70.445300000000003</v>
      </c>
      <c r="D820" s="12">
        <f>VLOOKUP(A820,'Gas Price'!$B$2:$C$215,2,FALSE)</f>
        <v>2.95</v>
      </c>
      <c r="E820" s="6">
        <f t="shared" si="24"/>
        <v>23.879762711864405</v>
      </c>
      <c r="G820" s="14">
        <v>43657</v>
      </c>
      <c r="H820" s="15">
        <v>20</v>
      </c>
      <c r="I820" s="6">
        <f t="shared" si="25"/>
        <v>23.879762711864405</v>
      </c>
      <c r="J820" s="13"/>
      <c r="K820" s="13"/>
    </row>
    <row r="821" spans="1:12" x14ac:dyDescent="0.35">
      <c r="A821" s="14">
        <v>43657</v>
      </c>
      <c r="B821" s="15">
        <v>21</v>
      </c>
      <c r="C821" s="16">
        <v>51.322600000000001</v>
      </c>
      <c r="D821" s="12">
        <f>VLOOKUP(A821,'Gas Price'!$B$2:$C$215,2,FALSE)</f>
        <v>2.95</v>
      </c>
      <c r="E821" s="6">
        <f t="shared" si="24"/>
        <v>17.397491525423728</v>
      </c>
      <c r="G821" s="14">
        <v>43657</v>
      </c>
      <c r="H821" s="15">
        <v>21</v>
      </c>
      <c r="I821" s="6">
        <f t="shared" si="25"/>
        <v>17.397491525423728</v>
      </c>
      <c r="J821" s="13"/>
      <c r="K821" s="13"/>
    </row>
    <row r="822" spans="1:12" x14ac:dyDescent="0.35">
      <c r="A822" s="14">
        <v>43658</v>
      </c>
      <c r="B822" s="15">
        <v>13</v>
      </c>
      <c r="C822" s="16">
        <v>37.742899999999999</v>
      </c>
      <c r="D822" s="12">
        <f>VLOOKUP(A822,'Gas Price'!$B$2:$C$215,2,FALSE)</f>
        <v>2.9950000000000001</v>
      </c>
      <c r="E822" s="6">
        <f t="shared" si="24"/>
        <v>12.601969949916526</v>
      </c>
      <c r="G822" s="14">
        <v>43658</v>
      </c>
      <c r="H822" s="15">
        <v>13</v>
      </c>
      <c r="I822" s="6">
        <f t="shared" si="25"/>
        <v>12.601969949916526</v>
      </c>
      <c r="J822" s="13">
        <f>MAX(AVERAGE(I822:I825),AVERAGE(I823:I826),AVERAGE(I824:I827),AVERAGE(I825:I828),AVERAGE(I826:I829),AVERAGE(I827:I830))</f>
        <v>22.053689482470784</v>
      </c>
      <c r="K822" s="13">
        <f>MAX(AVERAGE(I822:I824),AVERAGE(I823:I825),AVERAGE(I824:I826),AVERAGE(I825:I827),AVERAGE(I826:I828),AVERAGE(I827:I829),AVERAGE(I828:I830))</f>
        <v>23.696048970506396</v>
      </c>
      <c r="L822" s="13">
        <f>MAX(AVERAGE(I822:I823),AVERAGE(I823:I824),AVERAGE(I824:I825),AVERAGE(I825:I826),AVERAGE(I826:I827),AVERAGE(I827:I828),AVERAGE(I828:I829),AVERAGE(I829:I830))</f>
        <v>25.874824707846408</v>
      </c>
    </row>
    <row r="823" spans="1:12" x14ac:dyDescent="0.35">
      <c r="A823" s="14">
        <v>43658</v>
      </c>
      <c r="B823" s="15">
        <v>14</v>
      </c>
      <c r="C823" s="16">
        <v>41.363399999999999</v>
      </c>
      <c r="D823" s="12">
        <f>VLOOKUP(A823,'Gas Price'!$B$2:$C$215,2,FALSE)</f>
        <v>2.9950000000000001</v>
      </c>
      <c r="E823" s="6">
        <f t="shared" si="24"/>
        <v>13.810818030050083</v>
      </c>
      <c r="G823" s="14">
        <v>43658</v>
      </c>
      <c r="H823" s="15">
        <v>14</v>
      </c>
      <c r="I823" s="6">
        <f t="shared" si="25"/>
        <v>13.810818030050083</v>
      </c>
      <c r="J823" s="13"/>
      <c r="K823" s="13"/>
    </row>
    <row r="824" spans="1:12" x14ac:dyDescent="0.35">
      <c r="A824" s="14">
        <v>43658</v>
      </c>
      <c r="B824" s="15">
        <v>15</v>
      </c>
      <c r="C824" s="16">
        <v>42.784399999999998</v>
      </c>
      <c r="D824" s="12">
        <f>VLOOKUP(A824,'Gas Price'!$B$2:$C$215,2,FALSE)</f>
        <v>2.9950000000000001</v>
      </c>
      <c r="E824" s="6">
        <f t="shared" si="24"/>
        <v>14.285275459098496</v>
      </c>
      <c r="G824" s="14">
        <v>43658</v>
      </c>
      <c r="H824" s="15">
        <v>15</v>
      </c>
      <c r="I824" s="6">
        <f t="shared" si="25"/>
        <v>14.285275459098496</v>
      </c>
      <c r="J824" s="13"/>
      <c r="K824" s="13"/>
    </row>
    <row r="825" spans="1:12" x14ac:dyDescent="0.35">
      <c r="A825" s="14">
        <v>43658</v>
      </c>
      <c r="B825" s="15">
        <v>16</v>
      </c>
      <c r="C825" s="16">
        <v>44.418599999999998</v>
      </c>
      <c r="D825" s="12">
        <f>VLOOKUP(A825,'Gas Price'!$B$2:$C$215,2,FALSE)</f>
        <v>2.9950000000000001</v>
      </c>
      <c r="E825" s="6">
        <f t="shared" si="24"/>
        <v>14.83091819699499</v>
      </c>
      <c r="G825" s="14">
        <v>43658</v>
      </c>
      <c r="H825" s="15">
        <v>16</v>
      </c>
      <c r="I825" s="6">
        <f t="shared" si="25"/>
        <v>14.83091819699499</v>
      </c>
      <c r="J825" s="13"/>
      <c r="K825" s="13"/>
    </row>
    <row r="826" spans="1:12" x14ac:dyDescent="0.35">
      <c r="A826" s="14">
        <v>43658</v>
      </c>
      <c r="B826" s="15">
        <v>17</v>
      </c>
      <c r="C826" s="16">
        <v>50.313899999999997</v>
      </c>
      <c r="D826" s="12">
        <f>VLOOKUP(A826,'Gas Price'!$B$2:$C$215,2,FALSE)</f>
        <v>2.9950000000000001</v>
      </c>
      <c r="E826" s="6">
        <f t="shared" si="24"/>
        <v>16.799298831385642</v>
      </c>
      <c r="G826" s="14">
        <v>43658</v>
      </c>
      <c r="H826" s="15">
        <v>17</v>
      </c>
      <c r="I826" s="6">
        <f t="shared" si="25"/>
        <v>16.799298831385642</v>
      </c>
      <c r="J826" s="13"/>
      <c r="K826" s="13"/>
    </row>
    <row r="827" spans="1:12" x14ac:dyDescent="0.35">
      <c r="A827" s="14">
        <v>43658</v>
      </c>
      <c r="B827" s="15">
        <v>18</v>
      </c>
      <c r="C827" s="16">
        <v>51.294199999999996</v>
      </c>
      <c r="D827" s="12">
        <f>VLOOKUP(A827,'Gas Price'!$B$2:$C$215,2,FALSE)</f>
        <v>2.9950000000000001</v>
      </c>
      <c r="E827" s="6">
        <f t="shared" si="24"/>
        <v>17.126611018363938</v>
      </c>
      <c r="G827" s="14">
        <v>43658</v>
      </c>
      <c r="H827" s="15">
        <v>18</v>
      </c>
      <c r="I827" s="6">
        <f t="shared" si="25"/>
        <v>17.126611018363938</v>
      </c>
      <c r="J827" s="13"/>
      <c r="K827" s="13"/>
    </row>
    <row r="828" spans="1:12" x14ac:dyDescent="0.35">
      <c r="A828" s="14">
        <v>43658</v>
      </c>
      <c r="B828" s="15">
        <v>19</v>
      </c>
      <c r="C828" s="16">
        <v>63.641399999999997</v>
      </c>
      <c r="D828" s="12">
        <f>VLOOKUP(A828,'Gas Price'!$B$2:$C$215,2,FALSE)</f>
        <v>2.9950000000000001</v>
      </c>
      <c r="E828" s="6">
        <f t="shared" si="24"/>
        <v>21.249215358931551</v>
      </c>
      <c r="G828" s="14">
        <v>43658</v>
      </c>
      <c r="H828" s="15">
        <v>19</v>
      </c>
      <c r="I828" s="6">
        <f t="shared" si="25"/>
        <v>21.249215358931551</v>
      </c>
      <c r="J828" s="13"/>
      <c r="K828" s="13"/>
    </row>
    <row r="829" spans="1:12" x14ac:dyDescent="0.35">
      <c r="A829" s="14">
        <v>43658</v>
      </c>
      <c r="B829" s="15">
        <v>20</v>
      </c>
      <c r="C829" s="16">
        <v>91.348799999999997</v>
      </c>
      <c r="D829" s="12">
        <f>VLOOKUP(A829,'Gas Price'!$B$2:$C$215,2,FALSE)</f>
        <v>2.9950000000000001</v>
      </c>
      <c r="E829" s="6">
        <f t="shared" si="24"/>
        <v>30.500434056761268</v>
      </c>
      <c r="G829" s="14">
        <v>43658</v>
      </c>
      <c r="H829" s="15">
        <v>20</v>
      </c>
      <c r="I829" s="6">
        <f t="shared" si="25"/>
        <v>30.500434056761268</v>
      </c>
      <c r="J829" s="13"/>
      <c r="K829" s="13"/>
    </row>
    <row r="830" spans="1:12" x14ac:dyDescent="0.35">
      <c r="A830" s="14">
        <v>43658</v>
      </c>
      <c r="B830" s="15">
        <v>21</v>
      </c>
      <c r="C830" s="16">
        <v>57.918799999999997</v>
      </c>
      <c r="D830" s="12">
        <f>VLOOKUP(A830,'Gas Price'!$B$2:$C$215,2,FALSE)</f>
        <v>2.9950000000000001</v>
      </c>
      <c r="E830" s="6">
        <f t="shared" si="24"/>
        <v>19.338497495826374</v>
      </c>
      <c r="G830" s="14">
        <v>43658</v>
      </c>
      <c r="H830" s="15">
        <v>21</v>
      </c>
      <c r="I830" s="6">
        <f t="shared" si="25"/>
        <v>19.338497495826374</v>
      </c>
      <c r="J830" s="13"/>
      <c r="K830" s="13"/>
    </row>
    <row r="831" spans="1:12" x14ac:dyDescent="0.35">
      <c r="A831" s="14">
        <v>43659</v>
      </c>
      <c r="B831" s="15">
        <v>13</v>
      </c>
      <c r="C831" s="16">
        <v>31.571400000000001</v>
      </c>
      <c r="D831" s="12">
        <f>VLOOKUP(A831,'Gas Price'!$B$2:$C$215,2,FALSE)</f>
        <v>2.9950000000000001</v>
      </c>
      <c r="E831" s="6">
        <f t="shared" si="24"/>
        <v>10.541368948247078</v>
      </c>
      <c r="G831" s="14">
        <v>43659</v>
      </c>
      <c r="H831" s="15">
        <v>13</v>
      </c>
      <c r="I831" s="6">
        <f t="shared" si="25"/>
        <v>10.541368948247078</v>
      </c>
      <c r="J831" s="13">
        <f>MAX(AVERAGE(I831:I834),AVERAGE(I832:I835),AVERAGE(I833:I836),AVERAGE(I834:I837),AVERAGE(I835:I838),AVERAGE(I836:I839))</f>
        <v>21.362429048414022</v>
      </c>
      <c r="K831" s="13">
        <f>MAX(AVERAGE(I831:I833),AVERAGE(I832:I834),AVERAGE(I833:I835),AVERAGE(I834:I836),AVERAGE(I835:I837),AVERAGE(I836:I838),AVERAGE(I837:I839))</f>
        <v>23.023283249860878</v>
      </c>
      <c r="L831" s="13">
        <f>MAX(AVERAGE(I831:I832),AVERAGE(I832:I833),AVERAGE(I833:I834),AVERAGE(I834:I835),AVERAGE(I835:I836),AVERAGE(I836:I837),AVERAGE(I837:I838),AVERAGE(I838:I839))</f>
        <v>24.810601001669447</v>
      </c>
    </row>
    <row r="832" spans="1:12" x14ac:dyDescent="0.35">
      <c r="A832" s="14">
        <v>43659</v>
      </c>
      <c r="B832" s="15">
        <v>14</v>
      </c>
      <c r="C832" s="16">
        <v>33.663699999999999</v>
      </c>
      <c r="D832" s="12">
        <f>VLOOKUP(A832,'Gas Price'!$B$2:$C$215,2,FALSE)</f>
        <v>2.9950000000000001</v>
      </c>
      <c r="E832" s="6">
        <f t="shared" si="24"/>
        <v>11.239966611018364</v>
      </c>
      <c r="G832" s="14">
        <v>43659</v>
      </c>
      <c r="H832" s="15">
        <v>14</v>
      </c>
      <c r="I832" s="6">
        <f t="shared" si="25"/>
        <v>11.239966611018364</v>
      </c>
      <c r="J832" s="13"/>
      <c r="K832" s="13"/>
    </row>
    <row r="833" spans="1:12" x14ac:dyDescent="0.35">
      <c r="A833" s="14">
        <v>43659</v>
      </c>
      <c r="B833" s="15">
        <v>15</v>
      </c>
      <c r="C833" s="16">
        <v>37.083399999999997</v>
      </c>
      <c r="D833" s="12">
        <f>VLOOKUP(A833,'Gas Price'!$B$2:$C$215,2,FALSE)</f>
        <v>2.9950000000000001</v>
      </c>
      <c r="E833" s="6">
        <f t="shared" si="24"/>
        <v>12.381769616026711</v>
      </c>
      <c r="G833" s="14">
        <v>43659</v>
      </c>
      <c r="H833" s="15">
        <v>15</v>
      </c>
      <c r="I833" s="6">
        <f t="shared" si="25"/>
        <v>12.381769616026711</v>
      </c>
      <c r="J833" s="13"/>
      <c r="K833" s="13"/>
    </row>
    <row r="834" spans="1:12" x14ac:dyDescent="0.35">
      <c r="A834" s="14">
        <v>43659</v>
      </c>
      <c r="B834" s="15">
        <v>16</v>
      </c>
      <c r="C834" s="16">
        <v>41.0291</v>
      </c>
      <c r="D834" s="12">
        <f>VLOOKUP(A834,'Gas Price'!$B$2:$C$215,2,FALSE)</f>
        <v>2.9950000000000001</v>
      </c>
      <c r="E834" s="6">
        <f t="shared" si="24"/>
        <v>13.699198664440734</v>
      </c>
      <c r="G834" s="14">
        <v>43659</v>
      </c>
      <c r="H834" s="15">
        <v>16</v>
      </c>
      <c r="I834" s="6">
        <f t="shared" si="25"/>
        <v>13.699198664440734</v>
      </c>
      <c r="J834" s="13"/>
      <c r="K834" s="13"/>
    </row>
    <row r="835" spans="1:12" x14ac:dyDescent="0.35">
      <c r="A835" s="14">
        <v>43659</v>
      </c>
      <c r="B835" s="15">
        <v>17</v>
      </c>
      <c r="C835" s="16">
        <v>46.3352</v>
      </c>
      <c r="D835" s="12">
        <f>VLOOKUP(A835,'Gas Price'!$B$2:$C$215,2,FALSE)</f>
        <v>2.9950000000000001</v>
      </c>
      <c r="E835" s="6">
        <f t="shared" ref="E835:E898" si="26">C835/D835</f>
        <v>15.470851419031719</v>
      </c>
      <c r="G835" s="14">
        <v>43659</v>
      </c>
      <c r="H835" s="15">
        <v>17</v>
      </c>
      <c r="I835" s="6">
        <f t="shared" ref="I835:I898" si="27">E835</f>
        <v>15.470851419031719</v>
      </c>
      <c r="J835" s="13"/>
      <c r="K835" s="13"/>
    </row>
    <row r="836" spans="1:12" x14ac:dyDescent="0.35">
      <c r="A836" s="14">
        <v>43659</v>
      </c>
      <c r="B836" s="15">
        <v>18</v>
      </c>
      <c r="C836" s="16">
        <v>49.057699999999997</v>
      </c>
      <c r="D836" s="12">
        <f>VLOOKUP(A836,'Gas Price'!$B$2:$C$215,2,FALSE)</f>
        <v>2.9950000000000001</v>
      </c>
      <c r="E836" s="6">
        <f t="shared" si="26"/>
        <v>16.379866444073453</v>
      </c>
      <c r="G836" s="14">
        <v>43659</v>
      </c>
      <c r="H836" s="15">
        <v>18</v>
      </c>
      <c r="I836" s="6">
        <f t="shared" si="27"/>
        <v>16.379866444073453</v>
      </c>
      <c r="J836" s="13"/>
      <c r="K836" s="13"/>
    </row>
    <row r="837" spans="1:12" x14ac:dyDescent="0.35">
      <c r="A837" s="14">
        <v>43659</v>
      </c>
      <c r="B837" s="15">
        <v>19</v>
      </c>
      <c r="C837" s="16">
        <v>60.014000000000003</v>
      </c>
      <c r="D837" s="12">
        <f>VLOOKUP(A837,'Gas Price'!$B$2:$C$215,2,FALSE)</f>
        <v>2.9950000000000001</v>
      </c>
      <c r="E837" s="6">
        <f t="shared" si="26"/>
        <v>20.038063439065109</v>
      </c>
      <c r="G837" s="14">
        <v>43659</v>
      </c>
      <c r="H837" s="15">
        <v>19</v>
      </c>
      <c r="I837" s="6">
        <f t="shared" si="27"/>
        <v>20.038063439065109</v>
      </c>
      <c r="J837" s="13"/>
      <c r="K837" s="13"/>
    </row>
    <row r="838" spans="1:12" x14ac:dyDescent="0.35">
      <c r="A838" s="14">
        <v>43659</v>
      </c>
      <c r="B838" s="15">
        <v>20</v>
      </c>
      <c r="C838" s="16">
        <v>88.601500000000001</v>
      </c>
      <c r="D838" s="12">
        <f>VLOOKUP(A838,'Gas Price'!$B$2:$C$215,2,FALSE)</f>
        <v>2.9950000000000001</v>
      </c>
      <c r="E838" s="6">
        <f t="shared" si="26"/>
        <v>29.583138564273789</v>
      </c>
      <c r="G838" s="14">
        <v>43659</v>
      </c>
      <c r="H838" s="15">
        <v>20</v>
      </c>
      <c r="I838" s="6">
        <f t="shared" si="27"/>
        <v>29.583138564273789</v>
      </c>
      <c r="J838" s="13"/>
      <c r="K838" s="13"/>
    </row>
    <row r="839" spans="1:12" x14ac:dyDescent="0.35">
      <c r="A839" s="14">
        <v>43659</v>
      </c>
      <c r="B839" s="15">
        <v>21</v>
      </c>
      <c r="C839" s="16">
        <v>58.248699999999999</v>
      </c>
      <c r="D839" s="12">
        <f>VLOOKUP(A839,'Gas Price'!$B$2:$C$215,2,FALSE)</f>
        <v>2.9950000000000001</v>
      </c>
      <c r="E839" s="6">
        <f t="shared" si="26"/>
        <v>19.44864774624374</v>
      </c>
      <c r="G839" s="14">
        <v>43659</v>
      </c>
      <c r="H839" s="15">
        <v>21</v>
      </c>
      <c r="I839" s="6">
        <f t="shared" si="27"/>
        <v>19.44864774624374</v>
      </c>
      <c r="J839" s="13"/>
      <c r="K839" s="13"/>
    </row>
    <row r="840" spans="1:12" x14ac:dyDescent="0.35">
      <c r="A840" s="14">
        <v>43660</v>
      </c>
      <c r="B840" s="15">
        <v>13</v>
      </c>
      <c r="C840" s="16">
        <v>29.011399999999998</v>
      </c>
      <c r="D840" s="12">
        <f>VLOOKUP(A840,'Gas Price'!$B$2:$C$215,2,FALSE)</f>
        <v>2.9950000000000001</v>
      </c>
      <c r="E840" s="6">
        <f t="shared" si="26"/>
        <v>9.6866110183639389</v>
      </c>
      <c r="G840" s="14">
        <v>43660</v>
      </c>
      <c r="H840" s="15">
        <v>13</v>
      </c>
      <c r="I840" s="6">
        <f t="shared" si="27"/>
        <v>9.6866110183639389</v>
      </c>
      <c r="J840" s="13">
        <f>MAX(AVERAGE(I840:I843),AVERAGE(I841:I844),AVERAGE(I842:I845),AVERAGE(I843:I846),AVERAGE(I844:I847),AVERAGE(I845:I848))</f>
        <v>18.211302170283805</v>
      </c>
      <c r="K840" s="13">
        <f>MAX(AVERAGE(I840:I842),AVERAGE(I841:I843),AVERAGE(I842:I844),AVERAGE(I843:I845),AVERAGE(I844:I846),AVERAGE(I845:I847),AVERAGE(I846:I848))</f>
        <v>19.758976071229824</v>
      </c>
      <c r="L840" s="13">
        <f>MAX(AVERAGE(I840:I841),AVERAGE(I841:I842),AVERAGE(I842:I843),AVERAGE(I843:I844),AVERAGE(I844:I845),AVERAGE(I845:I846),AVERAGE(I846:I847),AVERAGE(I847:I848))</f>
        <v>21.242454090150247</v>
      </c>
    </row>
    <row r="841" spans="1:12" x14ac:dyDescent="0.35">
      <c r="A841" s="14">
        <v>43660</v>
      </c>
      <c r="B841" s="15">
        <v>14</v>
      </c>
      <c r="C841" s="16">
        <v>30.535499999999999</v>
      </c>
      <c r="D841" s="12">
        <f>VLOOKUP(A841,'Gas Price'!$B$2:$C$215,2,FALSE)</f>
        <v>2.9950000000000001</v>
      </c>
      <c r="E841" s="6">
        <f t="shared" si="26"/>
        <v>10.195492487479131</v>
      </c>
      <c r="G841" s="14">
        <v>43660</v>
      </c>
      <c r="H841" s="15">
        <v>14</v>
      </c>
      <c r="I841" s="6">
        <f t="shared" si="27"/>
        <v>10.195492487479131</v>
      </c>
      <c r="J841" s="13"/>
      <c r="K841" s="13"/>
    </row>
    <row r="842" spans="1:12" x14ac:dyDescent="0.35">
      <c r="A842" s="14">
        <v>43660</v>
      </c>
      <c r="B842" s="15">
        <v>15</v>
      </c>
      <c r="C842" s="16">
        <v>32.215499999999999</v>
      </c>
      <c r="D842" s="12">
        <f>VLOOKUP(A842,'Gas Price'!$B$2:$C$215,2,FALSE)</f>
        <v>2.9950000000000001</v>
      </c>
      <c r="E842" s="6">
        <f t="shared" si="26"/>
        <v>10.756427378964942</v>
      </c>
      <c r="G842" s="14">
        <v>43660</v>
      </c>
      <c r="H842" s="15">
        <v>15</v>
      </c>
      <c r="I842" s="6">
        <f t="shared" si="27"/>
        <v>10.756427378964942</v>
      </c>
      <c r="J842" s="13"/>
      <c r="K842" s="13"/>
    </row>
    <row r="843" spans="1:12" x14ac:dyDescent="0.35">
      <c r="A843" s="14">
        <v>43660</v>
      </c>
      <c r="B843" s="15">
        <v>16</v>
      </c>
      <c r="C843" s="16">
        <v>35.397100000000002</v>
      </c>
      <c r="D843" s="12">
        <f>VLOOKUP(A843,'Gas Price'!$B$2:$C$215,2,FALSE)</f>
        <v>2.9950000000000001</v>
      </c>
      <c r="E843" s="6">
        <f t="shared" si="26"/>
        <v>11.818731218697829</v>
      </c>
      <c r="G843" s="14">
        <v>43660</v>
      </c>
      <c r="H843" s="15">
        <v>16</v>
      </c>
      <c r="I843" s="6">
        <f t="shared" si="27"/>
        <v>11.818731218697829</v>
      </c>
      <c r="J843" s="13"/>
      <c r="K843" s="13"/>
    </row>
    <row r="844" spans="1:12" x14ac:dyDescent="0.35">
      <c r="A844" s="14">
        <v>43660</v>
      </c>
      <c r="B844" s="15">
        <v>17</v>
      </c>
      <c r="C844" s="16">
        <v>35.976900000000001</v>
      </c>
      <c r="D844" s="12">
        <f>VLOOKUP(A844,'Gas Price'!$B$2:$C$215,2,FALSE)</f>
        <v>2.9950000000000001</v>
      </c>
      <c r="E844" s="6">
        <f t="shared" si="26"/>
        <v>12.012320534223706</v>
      </c>
      <c r="G844" s="14">
        <v>43660</v>
      </c>
      <c r="H844" s="15">
        <v>17</v>
      </c>
      <c r="I844" s="6">
        <f t="shared" si="27"/>
        <v>12.012320534223706</v>
      </c>
      <c r="J844" s="13"/>
      <c r="K844" s="13"/>
    </row>
    <row r="845" spans="1:12" x14ac:dyDescent="0.35">
      <c r="A845" s="14">
        <v>43660</v>
      </c>
      <c r="B845" s="15">
        <v>18</v>
      </c>
      <c r="C845" s="16">
        <v>40.637</v>
      </c>
      <c r="D845" s="12">
        <f>VLOOKUP(A845,'Gas Price'!$B$2:$C$215,2,FALSE)</f>
        <v>2.9950000000000001</v>
      </c>
      <c r="E845" s="6">
        <f t="shared" si="26"/>
        <v>13.568280467445742</v>
      </c>
      <c r="G845" s="14">
        <v>43660</v>
      </c>
      <c r="H845" s="15">
        <v>18</v>
      </c>
      <c r="I845" s="6">
        <f t="shared" si="27"/>
        <v>13.568280467445742</v>
      </c>
      <c r="J845" s="13"/>
      <c r="K845" s="13"/>
    </row>
    <row r="846" spans="1:12" x14ac:dyDescent="0.35">
      <c r="A846" s="14">
        <v>43660</v>
      </c>
      <c r="B846" s="15">
        <v>19</v>
      </c>
      <c r="C846" s="16">
        <v>50.292099999999998</v>
      </c>
      <c r="D846" s="12">
        <f>VLOOKUP(A846,'Gas Price'!$B$2:$C$215,2,FALSE)</f>
        <v>2.9950000000000001</v>
      </c>
      <c r="E846" s="6">
        <f t="shared" si="26"/>
        <v>16.79202003338898</v>
      </c>
      <c r="G846" s="14">
        <v>43660</v>
      </c>
      <c r="H846" s="15">
        <v>19</v>
      </c>
      <c r="I846" s="6">
        <f t="shared" si="27"/>
        <v>16.79202003338898</v>
      </c>
      <c r="J846" s="13"/>
      <c r="K846" s="13"/>
    </row>
    <row r="847" spans="1:12" x14ac:dyDescent="0.35">
      <c r="A847" s="14">
        <v>43660</v>
      </c>
      <c r="B847" s="15">
        <v>20</v>
      </c>
      <c r="C847" s="16">
        <v>72.151399999999995</v>
      </c>
      <c r="D847" s="12">
        <f>VLOOKUP(A847,'Gas Price'!$B$2:$C$215,2,FALSE)</f>
        <v>2.9950000000000001</v>
      </c>
      <c r="E847" s="6">
        <f t="shared" si="26"/>
        <v>24.090617696160265</v>
      </c>
      <c r="G847" s="14">
        <v>43660</v>
      </c>
      <c r="H847" s="15">
        <v>20</v>
      </c>
      <c r="I847" s="6">
        <f t="shared" si="27"/>
        <v>24.090617696160265</v>
      </c>
      <c r="J847" s="13"/>
      <c r="K847" s="13"/>
    </row>
    <row r="848" spans="1:12" x14ac:dyDescent="0.35">
      <c r="A848" s="14">
        <v>43660</v>
      </c>
      <c r="B848" s="15">
        <v>21</v>
      </c>
      <c r="C848" s="16">
        <v>55.090899999999998</v>
      </c>
      <c r="D848" s="12">
        <f>VLOOKUP(A848,'Gas Price'!$B$2:$C$215,2,FALSE)</f>
        <v>2.9950000000000001</v>
      </c>
      <c r="E848" s="6">
        <f t="shared" si="26"/>
        <v>18.394290484140232</v>
      </c>
      <c r="G848" s="14">
        <v>43660</v>
      </c>
      <c r="H848" s="15">
        <v>21</v>
      </c>
      <c r="I848" s="6">
        <f t="shared" si="27"/>
        <v>18.394290484140232</v>
      </c>
      <c r="J848" s="13"/>
      <c r="K848" s="13"/>
    </row>
    <row r="849" spans="1:12" x14ac:dyDescent="0.35">
      <c r="A849" s="14">
        <v>43661</v>
      </c>
      <c r="B849" s="15">
        <v>13</v>
      </c>
      <c r="C849" s="16">
        <v>35.3947</v>
      </c>
      <c r="D849" s="12">
        <f>VLOOKUP(A849,'Gas Price'!$B$2:$C$215,2,FALSE)</f>
        <v>2.895</v>
      </c>
      <c r="E849" s="6">
        <f t="shared" si="26"/>
        <v>12.22614853195164</v>
      </c>
      <c r="G849" s="14">
        <v>43661</v>
      </c>
      <c r="H849" s="15">
        <v>13</v>
      </c>
      <c r="I849" s="6">
        <f t="shared" si="27"/>
        <v>12.22614853195164</v>
      </c>
      <c r="J849" s="13">
        <f>MAX(AVERAGE(I849:I852),AVERAGE(I850:I853),AVERAGE(I851:I854),AVERAGE(I852:I855),AVERAGE(I853:I856),AVERAGE(I854:I857))</f>
        <v>22.11038860103627</v>
      </c>
      <c r="K849" s="13">
        <f>MAX(AVERAGE(I849:I851),AVERAGE(I850:I852),AVERAGE(I851:I853),AVERAGE(I852:I854),AVERAGE(I853:I855),AVERAGE(I854:I856),AVERAGE(I855:I857))</f>
        <v>23.705906735751295</v>
      </c>
      <c r="L849" s="13">
        <f>MAX(AVERAGE(I849:I850),AVERAGE(I850:I851),AVERAGE(I851:I852),AVERAGE(I852:I853),AVERAGE(I853:I854),AVERAGE(I854:I855),AVERAGE(I855:I856),AVERAGE(I856:I857))</f>
        <v>25.304576856649394</v>
      </c>
    </row>
    <row r="850" spans="1:12" x14ac:dyDescent="0.35">
      <c r="A850" s="14">
        <v>43661</v>
      </c>
      <c r="B850" s="15">
        <v>14</v>
      </c>
      <c r="C850" s="16">
        <v>37.301299999999998</v>
      </c>
      <c r="D850" s="12">
        <f>VLOOKUP(A850,'Gas Price'!$B$2:$C$215,2,FALSE)</f>
        <v>2.895</v>
      </c>
      <c r="E850" s="6">
        <f t="shared" si="26"/>
        <v>12.884732297063902</v>
      </c>
      <c r="G850" s="14">
        <v>43661</v>
      </c>
      <c r="H850" s="15">
        <v>14</v>
      </c>
      <c r="I850" s="6">
        <f t="shared" si="27"/>
        <v>12.884732297063902</v>
      </c>
      <c r="J850" s="13"/>
      <c r="K850" s="13"/>
    </row>
    <row r="851" spans="1:12" x14ac:dyDescent="0.35">
      <c r="A851" s="14">
        <v>43661</v>
      </c>
      <c r="B851" s="15">
        <v>15</v>
      </c>
      <c r="C851" s="16">
        <v>38.999600000000001</v>
      </c>
      <c r="D851" s="12">
        <f>VLOOKUP(A851,'Gas Price'!$B$2:$C$215,2,FALSE)</f>
        <v>2.895</v>
      </c>
      <c r="E851" s="6">
        <f t="shared" si="26"/>
        <v>13.471364421416235</v>
      </c>
      <c r="G851" s="14">
        <v>43661</v>
      </c>
      <c r="H851" s="15">
        <v>15</v>
      </c>
      <c r="I851" s="6">
        <f t="shared" si="27"/>
        <v>13.471364421416235</v>
      </c>
      <c r="J851" s="13"/>
      <c r="K851" s="13"/>
    </row>
    <row r="852" spans="1:12" x14ac:dyDescent="0.35">
      <c r="A852" s="14">
        <v>43661</v>
      </c>
      <c r="B852" s="15">
        <v>16</v>
      </c>
      <c r="C852" s="16">
        <v>40.329700000000003</v>
      </c>
      <c r="D852" s="12">
        <f>VLOOKUP(A852,'Gas Price'!$B$2:$C$215,2,FALSE)</f>
        <v>2.895</v>
      </c>
      <c r="E852" s="6">
        <f t="shared" si="26"/>
        <v>13.930811744386874</v>
      </c>
      <c r="G852" s="14">
        <v>43661</v>
      </c>
      <c r="H852" s="15">
        <v>16</v>
      </c>
      <c r="I852" s="6">
        <f t="shared" si="27"/>
        <v>13.930811744386874</v>
      </c>
      <c r="J852" s="13"/>
      <c r="K852" s="13"/>
    </row>
    <row r="853" spans="1:12" x14ac:dyDescent="0.35">
      <c r="A853" s="14">
        <v>43661</v>
      </c>
      <c r="B853" s="15">
        <v>17</v>
      </c>
      <c r="C853" s="16">
        <v>49.498800000000003</v>
      </c>
      <c r="D853" s="12">
        <f>VLOOKUP(A853,'Gas Price'!$B$2:$C$215,2,FALSE)</f>
        <v>2.895</v>
      </c>
      <c r="E853" s="6">
        <f t="shared" si="26"/>
        <v>17.098031088082902</v>
      </c>
      <c r="G853" s="14">
        <v>43661</v>
      </c>
      <c r="H853" s="15">
        <v>17</v>
      </c>
      <c r="I853" s="6">
        <f t="shared" si="27"/>
        <v>17.098031088082902</v>
      </c>
      <c r="J853" s="13"/>
      <c r="K853" s="13"/>
    </row>
    <row r="854" spans="1:12" x14ac:dyDescent="0.35">
      <c r="A854" s="14">
        <v>43661</v>
      </c>
      <c r="B854" s="15">
        <v>18</v>
      </c>
      <c r="C854" s="16">
        <v>50.152500000000003</v>
      </c>
      <c r="D854" s="12">
        <f>VLOOKUP(A854,'Gas Price'!$B$2:$C$215,2,FALSE)</f>
        <v>2.895</v>
      </c>
      <c r="E854" s="6">
        <f t="shared" si="26"/>
        <v>17.323834196891191</v>
      </c>
      <c r="G854" s="14">
        <v>43661</v>
      </c>
      <c r="H854" s="15">
        <v>18</v>
      </c>
      <c r="I854" s="6">
        <f t="shared" si="27"/>
        <v>17.323834196891191</v>
      </c>
      <c r="J854" s="13"/>
      <c r="K854" s="13"/>
    </row>
    <row r="855" spans="1:12" x14ac:dyDescent="0.35">
      <c r="A855" s="14">
        <v>43661</v>
      </c>
      <c r="B855" s="15">
        <v>19</v>
      </c>
      <c r="C855" s="16">
        <v>62.551200000000001</v>
      </c>
      <c r="D855" s="12">
        <f>VLOOKUP(A855,'Gas Price'!$B$2:$C$215,2,FALSE)</f>
        <v>2.895</v>
      </c>
      <c r="E855" s="6">
        <f t="shared" si="26"/>
        <v>21.60663212435233</v>
      </c>
      <c r="G855" s="14">
        <v>43661</v>
      </c>
      <c r="H855" s="15">
        <v>19</v>
      </c>
      <c r="I855" s="6">
        <f t="shared" si="27"/>
        <v>21.60663212435233</v>
      </c>
      <c r="J855" s="13"/>
      <c r="K855" s="13"/>
    </row>
    <row r="856" spans="1:12" x14ac:dyDescent="0.35">
      <c r="A856" s="14">
        <v>43661</v>
      </c>
      <c r="B856" s="15">
        <v>20</v>
      </c>
      <c r="C856" s="16">
        <v>83.962299999999999</v>
      </c>
      <c r="D856" s="12">
        <f>VLOOKUP(A856,'Gas Price'!$B$2:$C$215,2,FALSE)</f>
        <v>2.895</v>
      </c>
      <c r="E856" s="6">
        <f t="shared" si="26"/>
        <v>29.002521588946458</v>
      </c>
      <c r="G856" s="14">
        <v>43661</v>
      </c>
      <c r="H856" s="15">
        <v>20</v>
      </c>
      <c r="I856" s="6">
        <f t="shared" si="27"/>
        <v>29.002521588946458</v>
      </c>
      <c r="J856" s="13"/>
      <c r="K856" s="13"/>
    </row>
    <row r="857" spans="1:12" x14ac:dyDescent="0.35">
      <c r="A857" s="14">
        <v>43661</v>
      </c>
      <c r="B857" s="15">
        <v>21</v>
      </c>
      <c r="C857" s="16">
        <v>59.372300000000003</v>
      </c>
      <c r="D857" s="12">
        <f>VLOOKUP(A857,'Gas Price'!$B$2:$C$215,2,FALSE)</f>
        <v>2.895</v>
      </c>
      <c r="E857" s="6">
        <f t="shared" si="26"/>
        <v>20.508566493955097</v>
      </c>
      <c r="G857" s="14">
        <v>43661</v>
      </c>
      <c r="H857" s="15">
        <v>21</v>
      </c>
      <c r="I857" s="6">
        <f t="shared" si="27"/>
        <v>20.508566493955097</v>
      </c>
      <c r="J857" s="13"/>
      <c r="K857" s="13"/>
    </row>
    <row r="858" spans="1:12" x14ac:dyDescent="0.35">
      <c r="A858" s="14">
        <v>43662</v>
      </c>
      <c r="B858" s="15">
        <v>13</v>
      </c>
      <c r="C858" s="16">
        <v>32.114400000000003</v>
      </c>
      <c r="D858" s="12">
        <f>VLOOKUP(A858,'Gas Price'!$B$2:$C$215,2,FALSE)</f>
        <v>2.74</v>
      </c>
      <c r="E858" s="6">
        <f t="shared" si="26"/>
        <v>11.72058394160584</v>
      </c>
      <c r="G858" s="14">
        <v>43662</v>
      </c>
      <c r="H858" s="15">
        <v>13</v>
      </c>
      <c r="I858" s="6">
        <f t="shared" si="27"/>
        <v>11.72058394160584</v>
      </c>
      <c r="J858" s="13">
        <f>MAX(AVERAGE(I858:I861),AVERAGE(I859:I862),AVERAGE(I860:I863),AVERAGE(I861:I864),AVERAGE(I862:I865),AVERAGE(I863:I866))</f>
        <v>20.804917883211679</v>
      </c>
      <c r="K858" s="13">
        <f>MAX(AVERAGE(I858:I860),AVERAGE(I859:I861),AVERAGE(I860:I862),AVERAGE(I861:I863),AVERAGE(I862:I864),AVERAGE(I863:I865),AVERAGE(I864:I866))</f>
        <v>22.4492700729927</v>
      </c>
      <c r="L858" s="13">
        <f>MAX(AVERAGE(I858:I859),AVERAGE(I859:I860),AVERAGE(I860:I861),AVERAGE(I861:I862),AVERAGE(I862:I863),AVERAGE(I863:I864),AVERAGE(I864:I865),AVERAGE(I865:I866))</f>
        <v>23.965364963503646</v>
      </c>
    </row>
    <row r="859" spans="1:12" x14ac:dyDescent="0.35">
      <c r="A859" s="14">
        <v>43662</v>
      </c>
      <c r="B859" s="15">
        <v>14</v>
      </c>
      <c r="C859" s="16">
        <v>40.529800000000002</v>
      </c>
      <c r="D859" s="12">
        <f>VLOOKUP(A859,'Gas Price'!$B$2:$C$215,2,FALSE)</f>
        <v>2.74</v>
      </c>
      <c r="E859" s="6">
        <f t="shared" si="26"/>
        <v>14.791897810218977</v>
      </c>
      <c r="G859" s="14">
        <v>43662</v>
      </c>
      <c r="H859" s="15">
        <v>14</v>
      </c>
      <c r="I859" s="6">
        <f t="shared" si="27"/>
        <v>14.791897810218977</v>
      </c>
      <c r="J859" s="13"/>
      <c r="K859" s="13"/>
    </row>
    <row r="860" spans="1:12" x14ac:dyDescent="0.35">
      <c r="A860" s="14">
        <v>43662</v>
      </c>
      <c r="B860" s="15">
        <v>15</v>
      </c>
      <c r="C860" s="16">
        <v>36.574300000000001</v>
      </c>
      <c r="D860" s="12">
        <f>VLOOKUP(A860,'Gas Price'!$B$2:$C$215,2,FALSE)</f>
        <v>2.74</v>
      </c>
      <c r="E860" s="6">
        <f t="shared" si="26"/>
        <v>13.348284671532847</v>
      </c>
      <c r="G860" s="14">
        <v>43662</v>
      </c>
      <c r="H860" s="15">
        <v>15</v>
      </c>
      <c r="I860" s="6">
        <f t="shared" si="27"/>
        <v>13.348284671532847</v>
      </c>
      <c r="J860" s="13"/>
      <c r="K860" s="13"/>
    </row>
    <row r="861" spans="1:12" x14ac:dyDescent="0.35">
      <c r="A861" s="14">
        <v>43662</v>
      </c>
      <c r="B861" s="15">
        <v>16</v>
      </c>
      <c r="C861" s="16">
        <v>36.4679</v>
      </c>
      <c r="D861" s="12">
        <f>VLOOKUP(A861,'Gas Price'!$B$2:$C$215,2,FALSE)</f>
        <v>2.74</v>
      </c>
      <c r="E861" s="6">
        <f t="shared" si="26"/>
        <v>13.309452554744524</v>
      </c>
      <c r="G861" s="14">
        <v>43662</v>
      </c>
      <c r="H861" s="15">
        <v>16</v>
      </c>
      <c r="I861" s="6">
        <f t="shared" si="27"/>
        <v>13.309452554744524</v>
      </c>
      <c r="J861" s="13"/>
      <c r="K861" s="13"/>
    </row>
    <row r="862" spans="1:12" x14ac:dyDescent="0.35">
      <c r="A862" s="14">
        <v>43662</v>
      </c>
      <c r="B862" s="15">
        <v>17</v>
      </c>
      <c r="C862" s="16">
        <v>38.459499999999998</v>
      </c>
      <c r="D862" s="12">
        <f>VLOOKUP(A862,'Gas Price'!$B$2:$C$215,2,FALSE)</f>
        <v>2.74</v>
      </c>
      <c r="E862" s="6">
        <f t="shared" si="26"/>
        <v>14.036313868613137</v>
      </c>
      <c r="G862" s="14">
        <v>43662</v>
      </c>
      <c r="H862" s="15">
        <v>17</v>
      </c>
      <c r="I862" s="6">
        <f t="shared" si="27"/>
        <v>14.036313868613137</v>
      </c>
      <c r="J862" s="13"/>
      <c r="K862" s="13"/>
    </row>
    <row r="863" spans="1:12" x14ac:dyDescent="0.35">
      <c r="A863" s="14">
        <v>43662</v>
      </c>
      <c r="B863" s="15">
        <v>18</v>
      </c>
      <c r="C863" s="16">
        <v>43.488900000000001</v>
      </c>
      <c r="D863" s="12">
        <f>VLOOKUP(A863,'Gas Price'!$B$2:$C$215,2,FALSE)</f>
        <v>2.74</v>
      </c>
      <c r="E863" s="6">
        <f t="shared" si="26"/>
        <v>15.871861313868612</v>
      </c>
      <c r="G863" s="14">
        <v>43662</v>
      </c>
      <c r="H863" s="15">
        <v>18</v>
      </c>
      <c r="I863" s="6">
        <f t="shared" si="27"/>
        <v>15.871861313868612</v>
      </c>
      <c r="J863" s="13"/>
      <c r="K863" s="13"/>
    </row>
    <row r="864" spans="1:12" x14ac:dyDescent="0.35">
      <c r="A864" s="14">
        <v>43662</v>
      </c>
      <c r="B864" s="15">
        <v>19</v>
      </c>
      <c r="C864" s="16">
        <v>53.951599999999999</v>
      </c>
      <c r="D864" s="12">
        <f>VLOOKUP(A864,'Gas Price'!$B$2:$C$215,2,FALSE)</f>
        <v>2.74</v>
      </c>
      <c r="E864" s="6">
        <f t="shared" si="26"/>
        <v>19.690364963503647</v>
      </c>
      <c r="G864" s="14">
        <v>43662</v>
      </c>
      <c r="H864" s="15">
        <v>19</v>
      </c>
      <c r="I864" s="6">
        <f t="shared" si="27"/>
        <v>19.690364963503647</v>
      </c>
      <c r="J864" s="13"/>
      <c r="K864" s="13"/>
    </row>
    <row r="865" spans="1:12" x14ac:dyDescent="0.35">
      <c r="A865" s="14">
        <v>43662</v>
      </c>
      <c r="B865" s="15">
        <v>20</v>
      </c>
      <c r="C865" s="16">
        <v>77.378600000000006</v>
      </c>
      <c r="D865" s="12">
        <f>VLOOKUP(A865,'Gas Price'!$B$2:$C$215,2,FALSE)</f>
        <v>2.74</v>
      </c>
      <c r="E865" s="6">
        <f t="shared" si="26"/>
        <v>28.240364963503648</v>
      </c>
      <c r="G865" s="14">
        <v>43662</v>
      </c>
      <c r="H865" s="15">
        <v>20</v>
      </c>
      <c r="I865" s="6">
        <f t="shared" si="27"/>
        <v>28.240364963503648</v>
      </c>
      <c r="J865" s="13"/>
      <c r="K865" s="13"/>
    </row>
    <row r="866" spans="1:12" x14ac:dyDescent="0.35">
      <c r="A866" s="14">
        <v>43662</v>
      </c>
      <c r="B866" s="15">
        <v>21</v>
      </c>
      <c r="C866" s="16">
        <v>53.202800000000003</v>
      </c>
      <c r="D866" s="12">
        <f>VLOOKUP(A866,'Gas Price'!$B$2:$C$215,2,FALSE)</f>
        <v>2.74</v>
      </c>
      <c r="E866" s="6">
        <f t="shared" si="26"/>
        <v>19.417080291970802</v>
      </c>
      <c r="G866" s="14">
        <v>43662</v>
      </c>
      <c r="H866" s="15">
        <v>21</v>
      </c>
      <c r="I866" s="6">
        <f t="shared" si="27"/>
        <v>19.417080291970802</v>
      </c>
      <c r="J866" s="13"/>
      <c r="K866" s="13"/>
    </row>
    <row r="867" spans="1:12" x14ac:dyDescent="0.35">
      <c r="A867" s="14">
        <v>43663</v>
      </c>
      <c r="B867" s="15">
        <v>13</v>
      </c>
      <c r="C867" s="16">
        <v>26.963999999999999</v>
      </c>
      <c r="D867" s="12">
        <f>VLOOKUP(A867,'Gas Price'!$B$2:$C$215,2,FALSE)</f>
        <v>2.6850000000000001</v>
      </c>
      <c r="E867" s="6">
        <f t="shared" si="26"/>
        <v>10.042458100558658</v>
      </c>
      <c r="G867" s="14">
        <v>43663</v>
      </c>
      <c r="H867" s="15">
        <v>13</v>
      </c>
      <c r="I867" s="6">
        <f t="shared" si="27"/>
        <v>10.042458100558658</v>
      </c>
      <c r="J867" s="13">
        <f>MAX(AVERAGE(I867:I870),AVERAGE(I868:I871),AVERAGE(I869:I872),AVERAGE(I870:I873),AVERAGE(I871:I874),AVERAGE(I872:I875))</f>
        <v>19.425437616387335</v>
      </c>
      <c r="K867" s="13">
        <f>MAX(AVERAGE(I867:I869),AVERAGE(I868:I870),AVERAGE(I869:I871),AVERAGE(I870:I872),AVERAGE(I871:I873),AVERAGE(I872:I874),AVERAGE(I873:I875))</f>
        <v>21.055729360645561</v>
      </c>
      <c r="L867" s="13">
        <f>MAX(AVERAGE(I867:I868),AVERAGE(I868:I869),AVERAGE(I869:I870),AVERAGE(I870:I871),AVERAGE(I871:I872),AVERAGE(I872:I873),AVERAGE(I873:I874),AVERAGE(I874:I875))</f>
        <v>22.725363128491619</v>
      </c>
    </row>
    <row r="868" spans="1:12" x14ac:dyDescent="0.35">
      <c r="A868" s="14">
        <v>43663</v>
      </c>
      <c r="B868" s="15">
        <v>14</v>
      </c>
      <c r="C868" s="16">
        <v>31.9542</v>
      </c>
      <c r="D868" s="12">
        <f>VLOOKUP(A868,'Gas Price'!$B$2:$C$215,2,FALSE)</f>
        <v>2.6850000000000001</v>
      </c>
      <c r="E868" s="6">
        <f t="shared" si="26"/>
        <v>11.901005586592179</v>
      </c>
      <c r="G868" s="14">
        <v>43663</v>
      </c>
      <c r="H868" s="15">
        <v>14</v>
      </c>
      <c r="I868" s="6">
        <f t="shared" si="27"/>
        <v>11.901005586592179</v>
      </c>
      <c r="J868" s="13"/>
      <c r="K868" s="13"/>
    </row>
    <row r="869" spans="1:12" x14ac:dyDescent="0.35">
      <c r="A869" s="14">
        <v>43663</v>
      </c>
      <c r="B869" s="15">
        <v>15</v>
      </c>
      <c r="C869" s="16">
        <v>30.910699999999999</v>
      </c>
      <c r="D869" s="12">
        <f>VLOOKUP(A869,'Gas Price'!$B$2:$C$215,2,FALSE)</f>
        <v>2.6850000000000001</v>
      </c>
      <c r="E869" s="6">
        <f t="shared" si="26"/>
        <v>11.512364990689012</v>
      </c>
      <c r="G869" s="14">
        <v>43663</v>
      </c>
      <c r="H869" s="15">
        <v>15</v>
      </c>
      <c r="I869" s="6">
        <f t="shared" si="27"/>
        <v>11.512364990689012</v>
      </c>
      <c r="J869" s="13"/>
      <c r="K869" s="13"/>
    </row>
    <row r="870" spans="1:12" x14ac:dyDescent="0.35">
      <c r="A870" s="14">
        <v>43663</v>
      </c>
      <c r="B870" s="15">
        <v>16</v>
      </c>
      <c r="C870" s="16">
        <v>33.903700000000001</v>
      </c>
      <c r="D870" s="12">
        <f>VLOOKUP(A870,'Gas Price'!$B$2:$C$215,2,FALSE)</f>
        <v>2.6850000000000001</v>
      </c>
      <c r="E870" s="6">
        <f t="shared" si="26"/>
        <v>12.627076350093111</v>
      </c>
      <c r="G870" s="14">
        <v>43663</v>
      </c>
      <c r="H870" s="15">
        <v>16</v>
      </c>
      <c r="I870" s="6">
        <f t="shared" si="27"/>
        <v>12.627076350093111</v>
      </c>
      <c r="J870" s="13"/>
      <c r="K870" s="13"/>
    </row>
    <row r="871" spans="1:12" x14ac:dyDescent="0.35">
      <c r="A871" s="14">
        <v>43663</v>
      </c>
      <c r="B871" s="15">
        <v>17</v>
      </c>
      <c r="C871" s="16">
        <v>37.074100000000001</v>
      </c>
      <c r="D871" s="12">
        <f>VLOOKUP(A871,'Gas Price'!$B$2:$C$215,2,FALSE)</f>
        <v>2.6850000000000001</v>
      </c>
      <c r="E871" s="6">
        <f t="shared" si="26"/>
        <v>13.807858472998138</v>
      </c>
      <c r="G871" s="14">
        <v>43663</v>
      </c>
      <c r="H871" s="15">
        <v>17</v>
      </c>
      <c r="I871" s="6">
        <f t="shared" si="27"/>
        <v>13.807858472998138</v>
      </c>
      <c r="J871" s="13"/>
      <c r="K871" s="13"/>
    </row>
    <row r="872" spans="1:12" x14ac:dyDescent="0.35">
      <c r="A872" s="14">
        <v>43663</v>
      </c>
      <c r="B872" s="15">
        <v>18</v>
      </c>
      <c r="C872" s="16">
        <v>39.025300000000001</v>
      </c>
      <c r="D872" s="12">
        <f>VLOOKUP(A872,'Gas Price'!$B$2:$C$215,2,FALSE)</f>
        <v>2.6850000000000001</v>
      </c>
      <c r="E872" s="6">
        <f t="shared" si="26"/>
        <v>14.534562383612663</v>
      </c>
      <c r="G872" s="14">
        <v>43663</v>
      </c>
      <c r="H872" s="15">
        <v>18</v>
      </c>
      <c r="I872" s="6">
        <f t="shared" si="27"/>
        <v>14.534562383612663</v>
      </c>
      <c r="J872" s="13"/>
      <c r="K872" s="13"/>
    </row>
    <row r="873" spans="1:12" x14ac:dyDescent="0.35">
      <c r="A873" s="14">
        <v>43663</v>
      </c>
      <c r="B873" s="15">
        <v>19</v>
      </c>
      <c r="C873" s="16">
        <v>47.5687</v>
      </c>
      <c r="D873" s="12">
        <f>VLOOKUP(A873,'Gas Price'!$B$2:$C$215,2,FALSE)</f>
        <v>2.6850000000000001</v>
      </c>
      <c r="E873" s="6">
        <f t="shared" si="26"/>
        <v>17.716461824953445</v>
      </c>
      <c r="G873" s="14">
        <v>43663</v>
      </c>
      <c r="H873" s="15">
        <v>19</v>
      </c>
      <c r="I873" s="6">
        <f t="shared" si="27"/>
        <v>17.716461824953445</v>
      </c>
      <c r="J873" s="13"/>
      <c r="K873" s="13"/>
    </row>
    <row r="874" spans="1:12" x14ac:dyDescent="0.35">
      <c r="A874" s="14">
        <v>43663</v>
      </c>
      <c r="B874" s="15">
        <v>20</v>
      </c>
      <c r="C874" s="16">
        <v>70.957499999999996</v>
      </c>
      <c r="D874" s="12">
        <f>VLOOKUP(A874,'Gas Price'!$B$2:$C$215,2,FALSE)</f>
        <v>2.6850000000000001</v>
      </c>
      <c r="E874" s="6">
        <f t="shared" si="26"/>
        <v>26.427374301675975</v>
      </c>
      <c r="G874" s="14">
        <v>43663</v>
      </c>
      <c r="H874" s="15">
        <v>20</v>
      </c>
      <c r="I874" s="6">
        <f t="shared" si="27"/>
        <v>26.427374301675975</v>
      </c>
      <c r="J874" s="13"/>
      <c r="K874" s="13"/>
    </row>
    <row r="875" spans="1:12" x14ac:dyDescent="0.35">
      <c r="A875" s="14">
        <v>43663</v>
      </c>
      <c r="B875" s="15">
        <v>21</v>
      </c>
      <c r="C875" s="16">
        <v>51.0777</v>
      </c>
      <c r="D875" s="12">
        <f>VLOOKUP(A875,'Gas Price'!$B$2:$C$215,2,FALSE)</f>
        <v>2.6850000000000001</v>
      </c>
      <c r="E875" s="6">
        <f t="shared" si="26"/>
        <v>19.023351955307263</v>
      </c>
      <c r="G875" s="14">
        <v>43663</v>
      </c>
      <c r="H875" s="15">
        <v>21</v>
      </c>
      <c r="I875" s="6">
        <f t="shared" si="27"/>
        <v>19.023351955307263</v>
      </c>
      <c r="J875" s="13"/>
      <c r="K875" s="13"/>
    </row>
    <row r="876" spans="1:12" x14ac:dyDescent="0.35">
      <c r="A876" s="14">
        <v>43664</v>
      </c>
      <c r="B876" s="15">
        <v>13</v>
      </c>
      <c r="C876" s="16">
        <v>25.2408</v>
      </c>
      <c r="D876" s="12">
        <f>VLOOKUP(A876,'Gas Price'!$B$2:$C$215,2,FALSE)</f>
        <v>2.5950000000000002</v>
      </c>
      <c r="E876" s="6">
        <f t="shared" si="26"/>
        <v>9.7267052023121376</v>
      </c>
      <c r="G876" s="14">
        <v>43664</v>
      </c>
      <c r="H876" s="15">
        <v>13</v>
      </c>
      <c r="I876" s="6">
        <f t="shared" si="27"/>
        <v>9.7267052023121376</v>
      </c>
      <c r="J876" s="13">
        <f>MAX(AVERAGE(I876:I879),AVERAGE(I877:I880),AVERAGE(I878:I881),AVERAGE(I879:I882),AVERAGE(I880:I883),AVERAGE(I881:I884))</f>
        <v>18.34984585741811</v>
      </c>
      <c r="K876" s="13">
        <f>MAX(AVERAGE(I876:I878),AVERAGE(I877:I879),AVERAGE(I878:I880),AVERAGE(I879:I881),AVERAGE(I880:I882),AVERAGE(I881:I883),AVERAGE(I882:I884))</f>
        <v>19.821091843288372</v>
      </c>
      <c r="L876" s="13">
        <f>MAX(AVERAGE(I876:I877),AVERAGE(I877:I878),AVERAGE(I878:I879),AVERAGE(I879:I880),AVERAGE(I880:I881),AVERAGE(I881:I882),AVERAGE(I882:I883),AVERAGE(I883:I884))</f>
        <v>21.638901734104046</v>
      </c>
    </row>
    <row r="877" spans="1:12" x14ac:dyDescent="0.35">
      <c r="A877" s="14">
        <v>43664</v>
      </c>
      <c r="B877" s="15">
        <v>14</v>
      </c>
      <c r="C877" s="16">
        <v>30.481100000000001</v>
      </c>
      <c r="D877" s="12">
        <f>VLOOKUP(A877,'Gas Price'!$B$2:$C$215,2,FALSE)</f>
        <v>2.5950000000000002</v>
      </c>
      <c r="E877" s="6">
        <f t="shared" si="26"/>
        <v>11.746088631984586</v>
      </c>
      <c r="G877" s="14">
        <v>43664</v>
      </c>
      <c r="H877" s="15">
        <v>14</v>
      </c>
      <c r="I877" s="6">
        <f t="shared" si="27"/>
        <v>11.746088631984586</v>
      </c>
      <c r="J877" s="13"/>
      <c r="K877" s="13"/>
    </row>
    <row r="878" spans="1:12" x14ac:dyDescent="0.35">
      <c r="A878" s="14">
        <v>43664</v>
      </c>
      <c r="B878" s="15">
        <v>15</v>
      </c>
      <c r="C878" s="16">
        <v>28.971</v>
      </c>
      <c r="D878" s="12">
        <f>VLOOKUP(A878,'Gas Price'!$B$2:$C$215,2,FALSE)</f>
        <v>2.5950000000000002</v>
      </c>
      <c r="E878" s="6">
        <f t="shared" si="26"/>
        <v>11.164161849710982</v>
      </c>
      <c r="G878" s="14">
        <v>43664</v>
      </c>
      <c r="H878" s="15">
        <v>15</v>
      </c>
      <c r="I878" s="6">
        <f t="shared" si="27"/>
        <v>11.164161849710982</v>
      </c>
      <c r="J878" s="13"/>
      <c r="K878" s="13"/>
    </row>
    <row r="879" spans="1:12" x14ac:dyDescent="0.35">
      <c r="A879" s="14">
        <v>43664</v>
      </c>
      <c r="B879" s="15">
        <v>16</v>
      </c>
      <c r="C879" s="16">
        <v>31.4421</v>
      </c>
      <c r="D879" s="12">
        <f>VLOOKUP(A879,'Gas Price'!$B$2:$C$215,2,FALSE)</f>
        <v>2.5950000000000002</v>
      </c>
      <c r="E879" s="6">
        <f t="shared" si="26"/>
        <v>12.116416184971097</v>
      </c>
      <c r="G879" s="14">
        <v>43664</v>
      </c>
      <c r="H879" s="15">
        <v>16</v>
      </c>
      <c r="I879" s="6">
        <f t="shared" si="27"/>
        <v>12.116416184971097</v>
      </c>
      <c r="J879" s="13"/>
      <c r="K879" s="13"/>
    </row>
    <row r="880" spans="1:12" x14ac:dyDescent="0.35">
      <c r="A880" s="14">
        <v>43664</v>
      </c>
      <c r="B880" s="15">
        <v>17</v>
      </c>
      <c r="C880" s="16">
        <v>33.343499999999999</v>
      </c>
      <c r="D880" s="12">
        <f>VLOOKUP(A880,'Gas Price'!$B$2:$C$215,2,FALSE)</f>
        <v>2.5950000000000002</v>
      </c>
      <c r="E880" s="6">
        <f t="shared" si="26"/>
        <v>12.849132947976877</v>
      </c>
      <c r="G880" s="14">
        <v>43664</v>
      </c>
      <c r="H880" s="15">
        <v>17</v>
      </c>
      <c r="I880" s="6">
        <f t="shared" si="27"/>
        <v>12.849132947976877</v>
      </c>
      <c r="J880" s="13"/>
      <c r="K880" s="13"/>
    </row>
    <row r="881" spans="1:12" x14ac:dyDescent="0.35">
      <c r="A881" s="14">
        <v>43664</v>
      </c>
      <c r="B881" s="15">
        <v>18</v>
      </c>
      <c r="C881" s="16">
        <v>36.164200000000001</v>
      </c>
      <c r="D881" s="12">
        <f>VLOOKUP(A881,'Gas Price'!$B$2:$C$215,2,FALSE)</f>
        <v>2.5950000000000002</v>
      </c>
      <c r="E881" s="6">
        <f t="shared" si="26"/>
        <v>13.936107899807322</v>
      </c>
      <c r="G881" s="14">
        <v>43664</v>
      </c>
      <c r="H881" s="15">
        <v>18</v>
      </c>
      <c r="I881" s="6">
        <f t="shared" si="27"/>
        <v>13.936107899807322</v>
      </c>
      <c r="J881" s="13"/>
      <c r="K881" s="13"/>
    </row>
    <row r="882" spans="1:12" x14ac:dyDescent="0.35">
      <c r="A882" s="14">
        <v>43664</v>
      </c>
      <c r="B882" s="15">
        <v>19</v>
      </c>
      <c r="C882" s="16">
        <v>42.001300000000001</v>
      </c>
      <c r="D882" s="12">
        <f>VLOOKUP(A882,'Gas Price'!$B$2:$C$215,2,FALSE)</f>
        <v>2.5950000000000002</v>
      </c>
      <c r="E882" s="6">
        <f t="shared" si="26"/>
        <v>16.18547206165703</v>
      </c>
      <c r="G882" s="14">
        <v>43664</v>
      </c>
      <c r="H882" s="15">
        <v>19</v>
      </c>
      <c r="I882" s="6">
        <f t="shared" si="27"/>
        <v>16.18547206165703</v>
      </c>
      <c r="J882" s="13"/>
      <c r="K882" s="13"/>
    </row>
    <row r="883" spans="1:12" x14ac:dyDescent="0.35">
      <c r="A883" s="14">
        <v>43664</v>
      </c>
      <c r="B883" s="15">
        <v>20</v>
      </c>
      <c r="C883" s="16">
        <v>64.781700000000001</v>
      </c>
      <c r="D883" s="12">
        <f>VLOOKUP(A883,'Gas Price'!$B$2:$C$215,2,FALSE)</f>
        <v>2.5950000000000002</v>
      </c>
      <c r="E883" s="6">
        <f t="shared" si="26"/>
        <v>24.964046242774565</v>
      </c>
      <c r="G883" s="14">
        <v>43664</v>
      </c>
      <c r="H883" s="15">
        <v>20</v>
      </c>
      <c r="I883" s="6">
        <f t="shared" si="27"/>
        <v>24.964046242774565</v>
      </c>
      <c r="J883" s="13"/>
      <c r="K883" s="13"/>
    </row>
    <row r="884" spans="1:12" x14ac:dyDescent="0.35">
      <c r="A884" s="14">
        <v>43664</v>
      </c>
      <c r="B884" s="15">
        <v>21</v>
      </c>
      <c r="C884" s="16">
        <v>47.5242</v>
      </c>
      <c r="D884" s="12">
        <f>VLOOKUP(A884,'Gas Price'!$B$2:$C$215,2,FALSE)</f>
        <v>2.5950000000000002</v>
      </c>
      <c r="E884" s="6">
        <f t="shared" si="26"/>
        <v>18.313757225433523</v>
      </c>
      <c r="G884" s="14">
        <v>43664</v>
      </c>
      <c r="H884" s="15">
        <v>21</v>
      </c>
      <c r="I884" s="6">
        <f t="shared" si="27"/>
        <v>18.313757225433523</v>
      </c>
      <c r="J884" s="13"/>
      <c r="K884" s="13"/>
    </row>
    <row r="885" spans="1:12" x14ac:dyDescent="0.35">
      <c r="A885" s="14">
        <v>43665</v>
      </c>
      <c r="B885" s="15">
        <v>13</v>
      </c>
      <c r="C885" s="16">
        <v>28.4345</v>
      </c>
      <c r="D885" s="12">
        <f>VLOOKUP(A885,'Gas Price'!$B$2:$C$215,2,FALSE)</f>
        <v>2.1800000000000002</v>
      </c>
      <c r="E885" s="6">
        <f t="shared" si="26"/>
        <v>13.043348623853211</v>
      </c>
      <c r="G885" s="14">
        <v>43665</v>
      </c>
      <c r="H885" s="15">
        <v>13</v>
      </c>
      <c r="I885" s="6">
        <f t="shared" si="27"/>
        <v>13.043348623853211</v>
      </c>
      <c r="J885" s="13">
        <f>MAX(AVERAGE(I885:I888),AVERAGE(I886:I889),AVERAGE(I887:I890),AVERAGE(I888:I891),AVERAGE(I889:I892),AVERAGE(I890:I893))</f>
        <v>21.128761467889909</v>
      </c>
      <c r="K885" s="13">
        <f>MAX(AVERAGE(I885:I887),AVERAGE(I886:I888),AVERAGE(I887:I889),AVERAGE(I888:I890),AVERAGE(I889:I891),AVERAGE(I890:I892),AVERAGE(I891:I893))</f>
        <v>22.57651376146789</v>
      </c>
      <c r="L885" s="13">
        <f>MAX(AVERAGE(I885:I886),AVERAGE(I886:I887),AVERAGE(I887:I888),AVERAGE(I888:I889),AVERAGE(I889:I890),AVERAGE(I890:I891),AVERAGE(I891:I892),AVERAGE(I892:I893))</f>
        <v>24.202545871559632</v>
      </c>
    </row>
    <row r="886" spans="1:12" x14ac:dyDescent="0.35">
      <c r="A886" s="14">
        <v>43665</v>
      </c>
      <c r="B886" s="15">
        <v>14</v>
      </c>
      <c r="C886" s="16">
        <v>30.6724</v>
      </c>
      <c r="D886" s="12">
        <f>VLOOKUP(A886,'Gas Price'!$B$2:$C$215,2,FALSE)</f>
        <v>2.1800000000000002</v>
      </c>
      <c r="E886" s="6">
        <f t="shared" si="26"/>
        <v>14.069908256880733</v>
      </c>
      <c r="G886" s="14">
        <v>43665</v>
      </c>
      <c r="H886" s="15">
        <v>14</v>
      </c>
      <c r="I886" s="6">
        <f t="shared" si="27"/>
        <v>14.069908256880733</v>
      </c>
      <c r="J886" s="13"/>
      <c r="K886" s="13"/>
    </row>
    <row r="887" spans="1:12" x14ac:dyDescent="0.35">
      <c r="A887" s="14">
        <v>43665</v>
      </c>
      <c r="B887" s="15">
        <v>15</v>
      </c>
      <c r="C887" s="16">
        <v>31.125499999999999</v>
      </c>
      <c r="D887" s="12">
        <f>VLOOKUP(A887,'Gas Price'!$B$2:$C$215,2,FALSE)</f>
        <v>2.1800000000000002</v>
      </c>
      <c r="E887" s="6">
        <f t="shared" si="26"/>
        <v>14.277752293577979</v>
      </c>
      <c r="G887" s="14">
        <v>43665</v>
      </c>
      <c r="H887" s="15">
        <v>15</v>
      </c>
      <c r="I887" s="6">
        <f t="shared" si="27"/>
        <v>14.277752293577979</v>
      </c>
      <c r="J887" s="13"/>
      <c r="K887" s="13"/>
    </row>
    <row r="888" spans="1:12" x14ac:dyDescent="0.35">
      <c r="A888" s="14">
        <v>43665</v>
      </c>
      <c r="B888" s="15">
        <v>16</v>
      </c>
      <c r="C888" s="16">
        <v>31.9</v>
      </c>
      <c r="D888" s="12">
        <f>VLOOKUP(A888,'Gas Price'!$B$2:$C$215,2,FALSE)</f>
        <v>2.1800000000000002</v>
      </c>
      <c r="E888" s="6">
        <f t="shared" si="26"/>
        <v>14.633027522935778</v>
      </c>
      <c r="G888" s="14">
        <v>43665</v>
      </c>
      <c r="H888" s="15">
        <v>16</v>
      </c>
      <c r="I888" s="6">
        <f t="shared" si="27"/>
        <v>14.633027522935778</v>
      </c>
      <c r="J888" s="13"/>
      <c r="K888" s="13"/>
    </row>
    <row r="889" spans="1:12" x14ac:dyDescent="0.35">
      <c r="A889" s="14">
        <v>43665</v>
      </c>
      <c r="B889" s="15">
        <v>17</v>
      </c>
      <c r="C889" s="16">
        <v>31.912700000000001</v>
      </c>
      <c r="D889" s="12">
        <f>VLOOKUP(A889,'Gas Price'!$B$2:$C$215,2,FALSE)</f>
        <v>2.1800000000000002</v>
      </c>
      <c r="E889" s="6">
        <f t="shared" si="26"/>
        <v>14.638853211009174</v>
      </c>
      <c r="G889" s="14">
        <v>43665</v>
      </c>
      <c r="H889" s="15">
        <v>17</v>
      </c>
      <c r="I889" s="6">
        <f t="shared" si="27"/>
        <v>14.638853211009174</v>
      </c>
      <c r="J889" s="13"/>
      <c r="K889" s="13"/>
    </row>
    <row r="890" spans="1:12" x14ac:dyDescent="0.35">
      <c r="A890" s="14">
        <v>43665</v>
      </c>
      <c r="B890" s="15">
        <v>18</v>
      </c>
      <c r="C890" s="16">
        <v>36.592399999999998</v>
      </c>
      <c r="D890" s="12">
        <f>VLOOKUP(A890,'Gas Price'!$B$2:$C$215,2,FALSE)</f>
        <v>2.1800000000000002</v>
      </c>
      <c r="E890" s="6">
        <f t="shared" si="26"/>
        <v>16.785504587155962</v>
      </c>
      <c r="G890" s="14">
        <v>43665</v>
      </c>
      <c r="H890" s="15">
        <v>18</v>
      </c>
      <c r="I890" s="6">
        <f t="shared" si="27"/>
        <v>16.785504587155962</v>
      </c>
      <c r="J890" s="13"/>
      <c r="K890" s="13"/>
    </row>
    <row r="891" spans="1:12" x14ac:dyDescent="0.35">
      <c r="A891" s="14">
        <v>43665</v>
      </c>
      <c r="B891" s="15">
        <v>19</v>
      </c>
      <c r="C891" s="16">
        <v>42.127299999999998</v>
      </c>
      <c r="D891" s="12">
        <f>VLOOKUP(A891,'Gas Price'!$B$2:$C$215,2,FALSE)</f>
        <v>2.1800000000000002</v>
      </c>
      <c r="E891" s="6">
        <f t="shared" si="26"/>
        <v>19.324449541284402</v>
      </c>
      <c r="G891" s="14">
        <v>43665</v>
      </c>
      <c r="H891" s="15">
        <v>19</v>
      </c>
      <c r="I891" s="6">
        <f t="shared" si="27"/>
        <v>19.324449541284402</v>
      </c>
      <c r="J891" s="13"/>
      <c r="K891" s="13"/>
    </row>
    <row r="892" spans="1:12" x14ac:dyDescent="0.35">
      <c r="A892" s="14">
        <v>43665</v>
      </c>
      <c r="B892" s="15">
        <v>20</v>
      </c>
      <c r="C892" s="16">
        <v>59.105200000000004</v>
      </c>
      <c r="D892" s="12">
        <f>VLOOKUP(A892,'Gas Price'!$B$2:$C$215,2,FALSE)</f>
        <v>2.1800000000000002</v>
      </c>
      <c r="E892" s="6">
        <f t="shared" si="26"/>
        <v>27.112477064220183</v>
      </c>
      <c r="G892" s="14">
        <v>43665</v>
      </c>
      <c r="H892" s="15">
        <v>20</v>
      </c>
      <c r="I892" s="6">
        <f t="shared" si="27"/>
        <v>27.112477064220183</v>
      </c>
      <c r="J892" s="13"/>
      <c r="K892" s="13"/>
    </row>
    <row r="893" spans="1:12" x14ac:dyDescent="0.35">
      <c r="A893" s="14">
        <v>43665</v>
      </c>
      <c r="B893" s="15">
        <v>21</v>
      </c>
      <c r="C893" s="16">
        <v>46.417900000000003</v>
      </c>
      <c r="D893" s="12">
        <f>VLOOKUP(A893,'Gas Price'!$B$2:$C$215,2,FALSE)</f>
        <v>2.1800000000000002</v>
      </c>
      <c r="E893" s="6">
        <f t="shared" si="26"/>
        <v>21.292614678899081</v>
      </c>
      <c r="G893" s="14">
        <v>43665</v>
      </c>
      <c r="H893" s="15">
        <v>21</v>
      </c>
      <c r="I893" s="6">
        <f t="shared" si="27"/>
        <v>21.292614678899081</v>
      </c>
      <c r="J893" s="13"/>
      <c r="K893" s="13"/>
    </row>
    <row r="894" spans="1:12" x14ac:dyDescent="0.35">
      <c r="A894" s="14">
        <v>43666</v>
      </c>
      <c r="B894" s="15">
        <v>13</v>
      </c>
      <c r="C894" s="16">
        <v>21.148499999999999</v>
      </c>
      <c r="D894" s="12">
        <f>VLOOKUP(A894,'Gas Price'!$B$2:$C$215,2,FALSE)</f>
        <v>2.1800000000000002</v>
      </c>
      <c r="E894" s="6">
        <f t="shared" si="26"/>
        <v>9.7011467889908243</v>
      </c>
      <c r="G894" s="14">
        <v>43666</v>
      </c>
      <c r="H894" s="15">
        <v>13</v>
      </c>
      <c r="I894" s="6">
        <f t="shared" si="27"/>
        <v>9.7011467889908243</v>
      </c>
      <c r="J894" s="13">
        <f>MAX(AVERAGE(I894:I897),AVERAGE(I895:I898),AVERAGE(I896:I899),AVERAGE(I897:I900),AVERAGE(I898:I901),AVERAGE(I899:I902))</f>
        <v>19.09440366972477</v>
      </c>
      <c r="K894" s="13">
        <f>MAX(AVERAGE(I894:I896),AVERAGE(I895:I897),AVERAGE(I896:I898),AVERAGE(I897:I899),AVERAGE(I898:I900),AVERAGE(I899:I901),AVERAGE(I900:I902))</f>
        <v>20.53536697247706</v>
      </c>
      <c r="L894" s="13">
        <f>MAX(AVERAGE(I894:I895),AVERAGE(I895:I896),AVERAGE(I896:I897),AVERAGE(I897:I898),AVERAGE(I898:I899),AVERAGE(I899:I900),AVERAGE(I900:I901),AVERAGE(I901:I902))</f>
        <v>21.765137614678899</v>
      </c>
    </row>
    <row r="895" spans="1:12" x14ac:dyDescent="0.35">
      <c r="A895" s="14">
        <v>43666</v>
      </c>
      <c r="B895" s="15">
        <v>14</v>
      </c>
      <c r="C895" s="16">
        <v>23.6754</v>
      </c>
      <c r="D895" s="12">
        <f>VLOOKUP(A895,'Gas Price'!$B$2:$C$215,2,FALSE)</f>
        <v>2.1800000000000002</v>
      </c>
      <c r="E895" s="6">
        <f t="shared" si="26"/>
        <v>10.860275229357796</v>
      </c>
      <c r="G895" s="14">
        <v>43666</v>
      </c>
      <c r="H895" s="15">
        <v>14</v>
      </c>
      <c r="I895" s="6">
        <f t="shared" si="27"/>
        <v>10.860275229357796</v>
      </c>
      <c r="J895" s="13"/>
      <c r="K895" s="13"/>
    </row>
    <row r="896" spans="1:12" x14ac:dyDescent="0.35">
      <c r="A896" s="14">
        <v>43666</v>
      </c>
      <c r="B896" s="15">
        <v>15</v>
      </c>
      <c r="C896" s="16">
        <v>25.482500000000002</v>
      </c>
      <c r="D896" s="12">
        <f>VLOOKUP(A896,'Gas Price'!$B$2:$C$215,2,FALSE)</f>
        <v>2.1800000000000002</v>
      </c>
      <c r="E896" s="6">
        <f t="shared" si="26"/>
        <v>11.689220183486238</v>
      </c>
      <c r="G896" s="14">
        <v>43666</v>
      </c>
      <c r="H896" s="15">
        <v>15</v>
      </c>
      <c r="I896" s="6">
        <f t="shared" si="27"/>
        <v>11.689220183486238</v>
      </c>
      <c r="J896" s="13"/>
      <c r="K896" s="13"/>
    </row>
    <row r="897" spans="1:12" x14ac:dyDescent="0.35">
      <c r="A897" s="14">
        <v>43666</v>
      </c>
      <c r="B897" s="15">
        <v>16</v>
      </c>
      <c r="C897" s="16">
        <v>28.803799999999999</v>
      </c>
      <c r="D897" s="12">
        <f>VLOOKUP(A897,'Gas Price'!$B$2:$C$215,2,FALSE)</f>
        <v>2.1800000000000002</v>
      </c>
      <c r="E897" s="6">
        <f t="shared" si="26"/>
        <v>13.21275229357798</v>
      </c>
      <c r="G897" s="14">
        <v>43666</v>
      </c>
      <c r="H897" s="15">
        <v>16</v>
      </c>
      <c r="I897" s="6">
        <f t="shared" si="27"/>
        <v>13.21275229357798</v>
      </c>
      <c r="J897" s="13"/>
      <c r="K897" s="13"/>
    </row>
    <row r="898" spans="1:12" x14ac:dyDescent="0.35">
      <c r="A898" s="14">
        <v>43666</v>
      </c>
      <c r="B898" s="15">
        <v>17</v>
      </c>
      <c r="C898" s="16">
        <v>29.792999999999999</v>
      </c>
      <c r="D898" s="12">
        <f>VLOOKUP(A898,'Gas Price'!$B$2:$C$215,2,FALSE)</f>
        <v>2.1800000000000002</v>
      </c>
      <c r="E898" s="6">
        <f t="shared" si="26"/>
        <v>13.666513761467888</v>
      </c>
      <c r="G898" s="14">
        <v>43666</v>
      </c>
      <c r="H898" s="15">
        <v>17</v>
      </c>
      <c r="I898" s="6">
        <f t="shared" si="27"/>
        <v>13.666513761467888</v>
      </c>
      <c r="J898" s="13"/>
      <c r="K898" s="13"/>
    </row>
    <row r="899" spans="1:12" x14ac:dyDescent="0.35">
      <c r="A899" s="14">
        <v>43666</v>
      </c>
      <c r="B899" s="15">
        <v>18</v>
      </c>
      <c r="C899" s="16">
        <v>32.201900000000002</v>
      </c>
      <c r="D899" s="12">
        <f>VLOOKUP(A899,'Gas Price'!$B$2:$C$215,2,FALSE)</f>
        <v>2.1800000000000002</v>
      </c>
      <c r="E899" s="6">
        <f t="shared" ref="E899:E962" si="28">C899/D899</f>
        <v>14.77151376146789</v>
      </c>
      <c r="G899" s="14">
        <v>43666</v>
      </c>
      <c r="H899" s="15">
        <v>18</v>
      </c>
      <c r="I899" s="6">
        <f t="shared" ref="I899:I962" si="29">E899</f>
        <v>14.77151376146789</v>
      </c>
      <c r="J899" s="13"/>
      <c r="K899" s="13"/>
    </row>
    <row r="900" spans="1:12" x14ac:dyDescent="0.35">
      <c r="A900" s="14">
        <v>43666</v>
      </c>
      <c r="B900" s="15">
        <v>19</v>
      </c>
      <c r="C900" s="16">
        <v>39.405299999999997</v>
      </c>
      <c r="D900" s="12">
        <f>VLOOKUP(A900,'Gas Price'!$B$2:$C$215,2,FALSE)</f>
        <v>2.1800000000000002</v>
      </c>
      <c r="E900" s="6">
        <f t="shared" si="28"/>
        <v>18.07582568807339</v>
      </c>
      <c r="G900" s="14">
        <v>43666</v>
      </c>
      <c r="H900" s="15">
        <v>19</v>
      </c>
      <c r="I900" s="6">
        <f t="shared" si="29"/>
        <v>18.07582568807339</v>
      </c>
      <c r="J900" s="13"/>
      <c r="K900" s="13"/>
    </row>
    <row r="901" spans="1:12" x14ac:dyDescent="0.35">
      <c r="A901" s="14">
        <v>43666</v>
      </c>
      <c r="B901" s="15">
        <v>20</v>
      </c>
      <c r="C901" s="16">
        <v>50.604900000000001</v>
      </c>
      <c r="D901" s="12">
        <f>VLOOKUP(A901,'Gas Price'!$B$2:$C$215,2,FALSE)</f>
        <v>2.1800000000000002</v>
      </c>
      <c r="E901" s="6">
        <f t="shared" si="28"/>
        <v>23.213256880733944</v>
      </c>
      <c r="G901" s="14">
        <v>43666</v>
      </c>
      <c r="H901" s="15">
        <v>20</v>
      </c>
      <c r="I901" s="6">
        <f t="shared" si="29"/>
        <v>23.213256880733944</v>
      </c>
      <c r="J901" s="13"/>
      <c r="K901" s="13"/>
    </row>
    <row r="902" spans="1:12" x14ac:dyDescent="0.35">
      <c r="A902" s="14">
        <v>43666</v>
      </c>
      <c r="B902" s="15">
        <v>21</v>
      </c>
      <c r="C902" s="16">
        <v>44.2911</v>
      </c>
      <c r="D902" s="12">
        <f>VLOOKUP(A902,'Gas Price'!$B$2:$C$215,2,FALSE)</f>
        <v>2.1800000000000002</v>
      </c>
      <c r="E902" s="6">
        <f t="shared" si="28"/>
        <v>20.317018348623851</v>
      </c>
      <c r="G902" s="14">
        <v>43666</v>
      </c>
      <c r="H902" s="15">
        <v>21</v>
      </c>
      <c r="I902" s="6">
        <f t="shared" si="29"/>
        <v>20.317018348623851</v>
      </c>
      <c r="J902" s="13"/>
      <c r="K902" s="13"/>
    </row>
    <row r="903" spans="1:12" x14ac:dyDescent="0.35">
      <c r="A903" s="14">
        <v>43667</v>
      </c>
      <c r="B903" s="15">
        <v>13</v>
      </c>
      <c r="C903" s="16">
        <v>24.805800000000001</v>
      </c>
      <c r="D903" s="12">
        <f>VLOOKUP(A903,'Gas Price'!$B$2:$C$215,2,FALSE)</f>
        <v>2.1800000000000002</v>
      </c>
      <c r="E903" s="6">
        <f t="shared" si="28"/>
        <v>11.378807339449541</v>
      </c>
      <c r="G903" s="14">
        <v>43667</v>
      </c>
      <c r="H903" s="15">
        <v>13</v>
      </c>
      <c r="I903" s="6">
        <f t="shared" si="29"/>
        <v>11.378807339449541</v>
      </c>
      <c r="J903" s="13">
        <f>MAX(AVERAGE(I903:I906),AVERAGE(I904:I907),AVERAGE(I905:I908),AVERAGE(I906:I909),AVERAGE(I907:I910),AVERAGE(I908:I911))</f>
        <v>22.243038990825688</v>
      </c>
      <c r="K903" s="13">
        <f>MAX(AVERAGE(I903:I905),AVERAGE(I904:I906),AVERAGE(I905:I907),AVERAGE(I906:I908),AVERAGE(I907:I909),AVERAGE(I908:I910),AVERAGE(I909:I911))</f>
        <v>23.447920489296635</v>
      </c>
      <c r="L903" s="13">
        <f>MAX(AVERAGE(I903:I904),AVERAGE(I904:I905),AVERAGE(I905:I906),AVERAGE(I906:I907),AVERAGE(I907:I908),AVERAGE(I908:I909),AVERAGE(I909:I910),AVERAGE(I910:I911))</f>
        <v>24.554793577981648</v>
      </c>
    </row>
    <row r="904" spans="1:12" x14ac:dyDescent="0.35">
      <c r="A904" s="14">
        <v>43667</v>
      </c>
      <c r="B904" s="15">
        <v>14</v>
      </c>
      <c r="C904" s="16">
        <v>27.023299999999999</v>
      </c>
      <c r="D904" s="12">
        <f>VLOOKUP(A904,'Gas Price'!$B$2:$C$215,2,FALSE)</f>
        <v>2.1800000000000002</v>
      </c>
      <c r="E904" s="6">
        <f t="shared" si="28"/>
        <v>12.396009174311926</v>
      </c>
      <c r="G904" s="14">
        <v>43667</v>
      </c>
      <c r="H904" s="15">
        <v>14</v>
      </c>
      <c r="I904" s="6">
        <f t="shared" si="29"/>
        <v>12.396009174311926</v>
      </c>
      <c r="J904" s="13"/>
      <c r="K904" s="13"/>
    </row>
    <row r="905" spans="1:12" x14ac:dyDescent="0.35">
      <c r="A905" s="14">
        <v>43667</v>
      </c>
      <c r="B905" s="15">
        <v>15</v>
      </c>
      <c r="C905" s="16">
        <v>29.872</v>
      </c>
      <c r="D905" s="12">
        <f>VLOOKUP(A905,'Gas Price'!$B$2:$C$215,2,FALSE)</f>
        <v>2.1800000000000002</v>
      </c>
      <c r="E905" s="6">
        <f t="shared" si="28"/>
        <v>13.70275229357798</v>
      </c>
      <c r="G905" s="14">
        <v>43667</v>
      </c>
      <c r="H905" s="15">
        <v>15</v>
      </c>
      <c r="I905" s="6">
        <f t="shared" si="29"/>
        <v>13.70275229357798</v>
      </c>
      <c r="J905" s="13"/>
      <c r="K905" s="13"/>
    </row>
    <row r="906" spans="1:12" x14ac:dyDescent="0.35">
      <c r="A906" s="14">
        <v>43667</v>
      </c>
      <c r="B906" s="15">
        <v>16</v>
      </c>
      <c r="C906" s="16">
        <v>33.073399999999999</v>
      </c>
      <c r="D906" s="12">
        <f>VLOOKUP(A906,'Gas Price'!$B$2:$C$215,2,FALSE)</f>
        <v>2.1800000000000002</v>
      </c>
      <c r="E906" s="6">
        <f t="shared" si="28"/>
        <v>15.171284403669723</v>
      </c>
      <c r="G906" s="14">
        <v>43667</v>
      </c>
      <c r="H906" s="15">
        <v>16</v>
      </c>
      <c r="I906" s="6">
        <f t="shared" si="29"/>
        <v>15.171284403669723</v>
      </c>
      <c r="J906" s="13"/>
      <c r="K906" s="13"/>
    </row>
    <row r="907" spans="1:12" x14ac:dyDescent="0.35">
      <c r="A907" s="14">
        <v>43667</v>
      </c>
      <c r="B907" s="15">
        <v>17</v>
      </c>
      <c r="C907" s="16">
        <v>34.355800000000002</v>
      </c>
      <c r="D907" s="12">
        <f>VLOOKUP(A907,'Gas Price'!$B$2:$C$215,2,FALSE)</f>
        <v>2.1800000000000002</v>
      </c>
      <c r="E907" s="6">
        <f t="shared" si="28"/>
        <v>15.759541284403669</v>
      </c>
      <c r="G907" s="14">
        <v>43667</v>
      </c>
      <c r="H907" s="15">
        <v>17</v>
      </c>
      <c r="I907" s="6">
        <f t="shared" si="29"/>
        <v>15.759541284403669</v>
      </c>
      <c r="J907" s="13"/>
      <c r="K907" s="13"/>
    </row>
    <row r="908" spans="1:12" x14ac:dyDescent="0.35">
      <c r="A908" s="14">
        <v>43667</v>
      </c>
      <c r="B908" s="15">
        <v>18</v>
      </c>
      <c r="C908" s="16">
        <v>40.609900000000003</v>
      </c>
      <c r="D908" s="12">
        <f>VLOOKUP(A908,'Gas Price'!$B$2:$C$215,2,FALSE)</f>
        <v>2.1800000000000002</v>
      </c>
      <c r="E908" s="6">
        <f t="shared" si="28"/>
        <v>18.628394495412845</v>
      </c>
      <c r="G908" s="14">
        <v>43667</v>
      </c>
      <c r="H908" s="15">
        <v>18</v>
      </c>
      <c r="I908" s="6">
        <f t="shared" si="29"/>
        <v>18.628394495412845</v>
      </c>
      <c r="J908" s="13"/>
      <c r="K908" s="13"/>
    </row>
    <row r="909" spans="1:12" x14ac:dyDescent="0.35">
      <c r="A909" s="14">
        <v>43667</v>
      </c>
      <c r="B909" s="15">
        <v>19</v>
      </c>
      <c r="C909" s="16">
        <v>46.290500000000002</v>
      </c>
      <c r="D909" s="12">
        <f>VLOOKUP(A909,'Gas Price'!$B$2:$C$215,2,FALSE)</f>
        <v>2.1800000000000002</v>
      </c>
      <c r="E909" s="6">
        <f t="shared" si="28"/>
        <v>21.234174311926605</v>
      </c>
      <c r="G909" s="14">
        <v>43667</v>
      </c>
      <c r="H909" s="15">
        <v>19</v>
      </c>
      <c r="I909" s="6">
        <f t="shared" si="29"/>
        <v>21.234174311926605</v>
      </c>
      <c r="J909" s="13"/>
      <c r="K909" s="13"/>
    </row>
    <row r="910" spans="1:12" x14ac:dyDescent="0.35">
      <c r="A910" s="14">
        <v>43667</v>
      </c>
      <c r="B910" s="15">
        <v>20</v>
      </c>
      <c r="C910" s="16">
        <v>55.8523</v>
      </c>
      <c r="D910" s="12">
        <f>VLOOKUP(A910,'Gas Price'!$B$2:$C$215,2,FALSE)</f>
        <v>2.1800000000000002</v>
      </c>
      <c r="E910" s="6">
        <f t="shared" si="28"/>
        <v>25.62032110091743</v>
      </c>
      <c r="G910" s="14">
        <v>43667</v>
      </c>
      <c r="H910" s="15">
        <v>20</v>
      </c>
      <c r="I910" s="6">
        <f t="shared" si="29"/>
        <v>25.62032110091743</v>
      </c>
      <c r="J910" s="13"/>
      <c r="K910" s="13"/>
    </row>
    <row r="911" spans="1:12" x14ac:dyDescent="0.35">
      <c r="A911" s="14">
        <v>43667</v>
      </c>
      <c r="B911" s="15">
        <v>21</v>
      </c>
      <c r="C911" s="16">
        <v>51.206600000000002</v>
      </c>
      <c r="D911" s="12">
        <f>VLOOKUP(A911,'Gas Price'!$B$2:$C$215,2,FALSE)</f>
        <v>2.1800000000000002</v>
      </c>
      <c r="E911" s="6">
        <f t="shared" si="28"/>
        <v>23.489266055045871</v>
      </c>
      <c r="G911" s="14">
        <v>43667</v>
      </c>
      <c r="H911" s="15">
        <v>21</v>
      </c>
      <c r="I911" s="6">
        <f t="shared" si="29"/>
        <v>23.489266055045871</v>
      </c>
      <c r="J911" s="13"/>
      <c r="K911" s="13"/>
    </row>
    <row r="912" spans="1:12" x14ac:dyDescent="0.35">
      <c r="A912" s="14">
        <v>43668</v>
      </c>
      <c r="B912" s="15">
        <v>13</v>
      </c>
      <c r="C912" s="16">
        <v>38.130000000000003</v>
      </c>
      <c r="D912" s="12">
        <f>VLOOKUP(A912,'Gas Price'!$B$2:$C$215,2,FALSE)</f>
        <v>3.7149999999999999</v>
      </c>
      <c r="E912" s="6">
        <f t="shared" si="28"/>
        <v>10.263795423956932</v>
      </c>
      <c r="G912" s="14">
        <v>43668</v>
      </c>
      <c r="H912" s="15">
        <v>13</v>
      </c>
      <c r="I912" s="6">
        <f t="shared" si="29"/>
        <v>10.263795423956932</v>
      </c>
      <c r="J912" s="13">
        <f>MAX(AVERAGE(I912:I915),AVERAGE(I913:I916),AVERAGE(I914:I917),AVERAGE(I915:I918),AVERAGE(I916:I919),AVERAGE(I917:I920))</f>
        <v>18.183728129205925</v>
      </c>
      <c r="K912" s="13">
        <f>MAX(AVERAGE(I912:I914),AVERAGE(I913:I915),AVERAGE(I914:I916),AVERAGE(I915:I917),AVERAGE(I916:I918),AVERAGE(I917:I919),AVERAGE(I918:I920))</f>
        <v>19.615450874831762</v>
      </c>
      <c r="L912" s="13">
        <f>MAX(AVERAGE(I912:I913),AVERAGE(I913:I914),AVERAGE(I914:I915),AVERAGE(I915:I916),AVERAGE(I916:I917),AVERAGE(I917:I918),AVERAGE(I918:I919),AVERAGE(I919:I920))</f>
        <v>21.438223418573351</v>
      </c>
    </row>
    <row r="913" spans="1:12" x14ac:dyDescent="0.35">
      <c r="A913" s="14">
        <v>43668</v>
      </c>
      <c r="B913" s="15">
        <v>14</v>
      </c>
      <c r="C913" s="16">
        <v>39.968299999999999</v>
      </c>
      <c r="D913" s="12">
        <f>VLOOKUP(A913,'Gas Price'!$B$2:$C$215,2,FALSE)</f>
        <v>3.7149999999999999</v>
      </c>
      <c r="E913" s="6">
        <f t="shared" si="28"/>
        <v>10.758627187079409</v>
      </c>
      <c r="G913" s="14">
        <v>43668</v>
      </c>
      <c r="H913" s="15">
        <v>14</v>
      </c>
      <c r="I913" s="6">
        <f t="shared" si="29"/>
        <v>10.758627187079409</v>
      </c>
      <c r="J913" s="13"/>
      <c r="K913" s="13"/>
    </row>
    <row r="914" spans="1:12" x14ac:dyDescent="0.35">
      <c r="A914" s="14">
        <v>43668</v>
      </c>
      <c r="B914" s="15">
        <v>15</v>
      </c>
      <c r="C914" s="16">
        <v>44.240200000000002</v>
      </c>
      <c r="D914" s="12">
        <f>VLOOKUP(A914,'Gas Price'!$B$2:$C$215,2,FALSE)</f>
        <v>3.7149999999999999</v>
      </c>
      <c r="E914" s="6">
        <f t="shared" si="28"/>
        <v>11.908532974427995</v>
      </c>
      <c r="G914" s="14">
        <v>43668</v>
      </c>
      <c r="H914" s="15">
        <v>15</v>
      </c>
      <c r="I914" s="6">
        <f t="shared" si="29"/>
        <v>11.908532974427995</v>
      </c>
      <c r="J914" s="13"/>
      <c r="K914" s="13"/>
    </row>
    <row r="915" spans="1:12" x14ac:dyDescent="0.35">
      <c r="A915" s="14">
        <v>43668</v>
      </c>
      <c r="B915" s="15">
        <v>16</v>
      </c>
      <c r="C915" s="16">
        <v>43.196599999999997</v>
      </c>
      <c r="D915" s="12">
        <f>VLOOKUP(A915,'Gas Price'!$B$2:$C$215,2,FALSE)</f>
        <v>3.7149999999999999</v>
      </c>
      <c r="E915" s="6">
        <f t="shared" si="28"/>
        <v>11.627617765814266</v>
      </c>
      <c r="G915" s="14">
        <v>43668</v>
      </c>
      <c r="H915" s="15">
        <v>16</v>
      </c>
      <c r="I915" s="6">
        <f t="shared" si="29"/>
        <v>11.627617765814266</v>
      </c>
      <c r="J915" s="13"/>
      <c r="K915" s="13"/>
    </row>
    <row r="916" spans="1:12" x14ac:dyDescent="0.35">
      <c r="A916" s="14">
        <v>43668</v>
      </c>
      <c r="B916" s="15">
        <v>17</v>
      </c>
      <c r="C916" s="16">
        <v>49.959499999999998</v>
      </c>
      <c r="D916" s="12">
        <f>VLOOKUP(A916,'Gas Price'!$B$2:$C$215,2,FALSE)</f>
        <v>3.7149999999999999</v>
      </c>
      <c r="E916" s="6">
        <f t="shared" si="28"/>
        <v>13.448048452220727</v>
      </c>
      <c r="G916" s="14">
        <v>43668</v>
      </c>
      <c r="H916" s="15">
        <v>17</v>
      </c>
      <c r="I916" s="6">
        <f t="shared" si="29"/>
        <v>13.448048452220727</v>
      </c>
      <c r="J916" s="13"/>
      <c r="K916" s="13"/>
    </row>
    <row r="917" spans="1:12" x14ac:dyDescent="0.35">
      <c r="A917" s="14">
        <v>43668</v>
      </c>
      <c r="B917" s="15">
        <v>18</v>
      </c>
      <c r="C917" s="16">
        <v>51.595999999999997</v>
      </c>
      <c r="D917" s="12">
        <f>VLOOKUP(A917,'Gas Price'!$B$2:$C$215,2,FALSE)</f>
        <v>3.7149999999999999</v>
      </c>
      <c r="E917" s="6">
        <f t="shared" si="28"/>
        <v>13.888559892328399</v>
      </c>
      <c r="G917" s="14">
        <v>43668</v>
      </c>
      <c r="H917" s="15">
        <v>18</v>
      </c>
      <c r="I917" s="6">
        <f t="shared" si="29"/>
        <v>13.888559892328399</v>
      </c>
      <c r="J917" s="13"/>
      <c r="K917" s="13"/>
    </row>
    <row r="918" spans="1:12" x14ac:dyDescent="0.35">
      <c r="A918" s="14">
        <v>43668</v>
      </c>
      <c r="B918" s="15">
        <v>19</v>
      </c>
      <c r="C918" s="16">
        <v>64.249200000000002</v>
      </c>
      <c r="D918" s="12">
        <f>VLOOKUP(A918,'Gas Price'!$B$2:$C$215,2,FALSE)</f>
        <v>3.7149999999999999</v>
      </c>
      <c r="E918" s="6">
        <f t="shared" si="28"/>
        <v>17.294535666218035</v>
      </c>
      <c r="G918" s="14">
        <v>43668</v>
      </c>
      <c r="H918" s="15">
        <v>19</v>
      </c>
      <c r="I918" s="6">
        <f t="shared" si="29"/>
        <v>17.294535666218035</v>
      </c>
      <c r="J918" s="13"/>
      <c r="K918" s="13"/>
    </row>
    <row r="919" spans="1:12" x14ac:dyDescent="0.35">
      <c r="A919" s="14">
        <v>43668</v>
      </c>
      <c r="B919" s="15">
        <v>20</v>
      </c>
      <c r="C919" s="16">
        <v>95.036799999999999</v>
      </c>
      <c r="D919" s="12">
        <f>VLOOKUP(A919,'Gas Price'!$B$2:$C$215,2,FALSE)</f>
        <v>3.7149999999999999</v>
      </c>
      <c r="E919" s="6">
        <f t="shared" si="28"/>
        <v>25.58191117092867</v>
      </c>
      <c r="G919" s="14">
        <v>43668</v>
      </c>
      <c r="H919" s="15">
        <v>20</v>
      </c>
      <c r="I919" s="6">
        <f t="shared" si="29"/>
        <v>25.58191117092867</v>
      </c>
      <c r="J919" s="13"/>
      <c r="K919" s="13"/>
    </row>
    <row r="920" spans="1:12" x14ac:dyDescent="0.35">
      <c r="A920" s="14">
        <v>43668</v>
      </c>
      <c r="B920" s="15">
        <v>21</v>
      </c>
      <c r="C920" s="16">
        <v>59.328200000000002</v>
      </c>
      <c r="D920" s="12">
        <f>VLOOKUP(A920,'Gas Price'!$B$2:$C$215,2,FALSE)</f>
        <v>3.7149999999999999</v>
      </c>
      <c r="E920" s="6">
        <f t="shared" si="28"/>
        <v>15.969905787348589</v>
      </c>
      <c r="G920" s="14">
        <v>43668</v>
      </c>
      <c r="H920" s="15">
        <v>21</v>
      </c>
      <c r="I920" s="6">
        <f t="shared" si="29"/>
        <v>15.969905787348589</v>
      </c>
      <c r="J920" s="13"/>
      <c r="K920" s="13"/>
    </row>
    <row r="921" spans="1:12" x14ac:dyDescent="0.35">
      <c r="A921" s="14">
        <v>43669</v>
      </c>
      <c r="B921" s="15">
        <v>13</v>
      </c>
      <c r="C921" s="16">
        <v>47.1355</v>
      </c>
      <c r="D921" s="12">
        <f>VLOOKUP(A921,'Gas Price'!$B$2:$C$215,2,FALSE)</f>
        <v>3.49</v>
      </c>
      <c r="E921" s="6">
        <f t="shared" si="28"/>
        <v>13.505873925501431</v>
      </c>
      <c r="G921" s="14">
        <v>43669</v>
      </c>
      <c r="H921" s="15">
        <v>13</v>
      </c>
      <c r="I921" s="6">
        <f t="shared" si="29"/>
        <v>13.505873925501431</v>
      </c>
      <c r="J921" s="13">
        <f>MAX(AVERAGE(I921:I924),AVERAGE(I922:I925),AVERAGE(I923:I926),AVERAGE(I924:I927),AVERAGE(I925:I928),AVERAGE(I926:I929))</f>
        <v>27.912435530085961</v>
      </c>
      <c r="K921" s="13">
        <f>MAX(AVERAGE(I921:I923),AVERAGE(I922:I924),AVERAGE(I923:I925),AVERAGE(I924:I926),AVERAGE(I925:I927),AVERAGE(I926:I928),AVERAGE(I927:I929))</f>
        <v>30.750038204393505</v>
      </c>
      <c r="L921" s="13">
        <f>MAX(AVERAGE(I921:I922),AVERAGE(I922:I923),AVERAGE(I923:I924),AVERAGE(I924:I925),AVERAGE(I925:I926),AVERAGE(I926:I927),AVERAGE(I927:I928),AVERAGE(I928:I929))</f>
        <v>35.056275071633237</v>
      </c>
    </row>
    <row r="922" spans="1:12" x14ac:dyDescent="0.35">
      <c r="A922" s="14">
        <v>43669</v>
      </c>
      <c r="B922" s="15">
        <v>14</v>
      </c>
      <c r="C922" s="16">
        <v>53.774999999999999</v>
      </c>
      <c r="D922" s="12">
        <f>VLOOKUP(A922,'Gas Price'!$B$2:$C$215,2,FALSE)</f>
        <v>3.49</v>
      </c>
      <c r="E922" s="6">
        <f t="shared" si="28"/>
        <v>15.408309455587391</v>
      </c>
      <c r="G922" s="14">
        <v>43669</v>
      </c>
      <c r="H922" s="15">
        <v>14</v>
      </c>
      <c r="I922" s="6">
        <f t="shared" si="29"/>
        <v>15.408309455587391</v>
      </c>
      <c r="J922" s="13"/>
      <c r="K922" s="13"/>
    </row>
    <row r="923" spans="1:12" x14ac:dyDescent="0.35">
      <c r="A923" s="14">
        <v>43669</v>
      </c>
      <c r="B923" s="15">
        <v>15</v>
      </c>
      <c r="C923" s="16">
        <v>56.241500000000002</v>
      </c>
      <c r="D923" s="12">
        <f>VLOOKUP(A923,'Gas Price'!$B$2:$C$215,2,FALSE)</f>
        <v>3.49</v>
      </c>
      <c r="E923" s="6">
        <f t="shared" si="28"/>
        <v>16.115042979942693</v>
      </c>
      <c r="G923" s="14">
        <v>43669</v>
      </c>
      <c r="H923" s="15">
        <v>15</v>
      </c>
      <c r="I923" s="6">
        <f t="shared" si="29"/>
        <v>16.115042979942693</v>
      </c>
      <c r="J923" s="13"/>
      <c r="K923" s="13"/>
    </row>
    <row r="924" spans="1:12" x14ac:dyDescent="0.35">
      <c r="A924" s="14">
        <v>43669</v>
      </c>
      <c r="B924" s="15">
        <v>16</v>
      </c>
      <c r="C924" s="16">
        <v>56.963099999999997</v>
      </c>
      <c r="D924" s="12">
        <f>VLOOKUP(A924,'Gas Price'!$B$2:$C$215,2,FALSE)</f>
        <v>3.49</v>
      </c>
      <c r="E924" s="6">
        <f t="shared" si="28"/>
        <v>16.321805157593122</v>
      </c>
      <c r="G924" s="14">
        <v>43669</v>
      </c>
      <c r="H924" s="15">
        <v>16</v>
      </c>
      <c r="I924" s="6">
        <f t="shared" si="29"/>
        <v>16.321805157593122</v>
      </c>
      <c r="J924" s="13"/>
      <c r="K924" s="13"/>
    </row>
    <row r="925" spans="1:12" x14ac:dyDescent="0.35">
      <c r="A925" s="14">
        <v>43669</v>
      </c>
      <c r="B925" s="15">
        <v>17</v>
      </c>
      <c r="C925" s="16">
        <v>64.511099999999999</v>
      </c>
      <c r="D925" s="12">
        <f>VLOOKUP(A925,'Gas Price'!$B$2:$C$215,2,FALSE)</f>
        <v>3.49</v>
      </c>
      <c r="E925" s="6">
        <f t="shared" si="28"/>
        <v>18.484555873925501</v>
      </c>
      <c r="G925" s="14">
        <v>43669</v>
      </c>
      <c r="H925" s="15">
        <v>17</v>
      </c>
      <c r="I925" s="6">
        <f t="shared" si="29"/>
        <v>18.484555873925501</v>
      </c>
      <c r="J925" s="13"/>
      <c r="K925" s="13"/>
    </row>
    <row r="926" spans="1:12" x14ac:dyDescent="0.35">
      <c r="A926" s="14">
        <v>43669</v>
      </c>
      <c r="B926" s="15">
        <v>18</v>
      </c>
      <c r="C926" s="16">
        <v>67.704700000000003</v>
      </c>
      <c r="D926" s="12">
        <f>VLOOKUP(A926,'Gas Price'!$B$2:$C$215,2,FALSE)</f>
        <v>3.49</v>
      </c>
      <c r="E926" s="6">
        <f t="shared" si="28"/>
        <v>19.399627507163324</v>
      </c>
      <c r="G926" s="14">
        <v>43669</v>
      </c>
      <c r="H926" s="15">
        <v>18</v>
      </c>
      <c r="I926" s="6">
        <f t="shared" si="29"/>
        <v>19.399627507163324</v>
      </c>
      <c r="J926" s="13"/>
      <c r="K926" s="13"/>
    </row>
    <row r="927" spans="1:12" x14ac:dyDescent="0.35">
      <c r="A927" s="14">
        <v>43669</v>
      </c>
      <c r="B927" s="15">
        <v>19</v>
      </c>
      <c r="C927" s="16">
        <v>97.670900000000003</v>
      </c>
      <c r="D927" s="12">
        <f>VLOOKUP(A927,'Gas Price'!$B$2:$C$215,2,FALSE)</f>
        <v>3.49</v>
      </c>
      <c r="E927" s="6">
        <f t="shared" si="28"/>
        <v>27.985931232091691</v>
      </c>
      <c r="G927" s="14">
        <v>43669</v>
      </c>
      <c r="H927" s="15">
        <v>19</v>
      </c>
      <c r="I927" s="6">
        <f t="shared" si="29"/>
        <v>27.985931232091691</v>
      </c>
      <c r="J927" s="13"/>
      <c r="K927" s="13"/>
    </row>
    <row r="928" spans="1:12" x14ac:dyDescent="0.35">
      <c r="A928" s="14">
        <v>43669</v>
      </c>
      <c r="B928" s="15">
        <v>20</v>
      </c>
      <c r="C928" s="16">
        <v>147.02189999999999</v>
      </c>
      <c r="D928" s="12">
        <f>VLOOKUP(A928,'Gas Price'!$B$2:$C$215,2,FALSE)</f>
        <v>3.49</v>
      </c>
      <c r="E928" s="6">
        <f t="shared" si="28"/>
        <v>42.126618911174781</v>
      </c>
      <c r="G928" s="14">
        <v>43669</v>
      </c>
      <c r="H928" s="15">
        <v>20</v>
      </c>
      <c r="I928" s="6">
        <f t="shared" si="29"/>
        <v>42.126618911174781</v>
      </c>
      <c r="J928" s="13"/>
      <c r="K928" s="13"/>
    </row>
    <row r="929" spans="1:12" x14ac:dyDescent="0.35">
      <c r="A929" s="14">
        <v>43669</v>
      </c>
      <c r="B929" s="15">
        <v>21</v>
      </c>
      <c r="C929" s="16">
        <v>77.260099999999994</v>
      </c>
      <c r="D929" s="12">
        <f>VLOOKUP(A929,'Gas Price'!$B$2:$C$215,2,FALSE)</f>
        <v>3.49</v>
      </c>
      <c r="E929" s="6">
        <f t="shared" si="28"/>
        <v>22.137564469914036</v>
      </c>
      <c r="G929" s="14">
        <v>43669</v>
      </c>
      <c r="H929" s="15">
        <v>21</v>
      </c>
      <c r="I929" s="6">
        <f t="shared" si="29"/>
        <v>22.137564469914036</v>
      </c>
      <c r="J929" s="13"/>
      <c r="K929" s="13"/>
    </row>
    <row r="930" spans="1:12" x14ac:dyDescent="0.35">
      <c r="A930" s="14">
        <v>43670</v>
      </c>
      <c r="B930" s="15">
        <v>13</v>
      </c>
      <c r="C930" s="16">
        <v>54.202300000000001</v>
      </c>
      <c r="D930" s="12">
        <f>VLOOKUP(A930,'Gas Price'!$B$2:$C$215,2,FALSE)</f>
        <v>3.585</v>
      </c>
      <c r="E930" s="6">
        <f t="shared" si="28"/>
        <v>15.119191073919108</v>
      </c>
      <c r="G930" s="14">
        <v>43670</v>
      </c>
      <c r="H930" s="15">
        <v>13</v>
      </c>
      <c r="I930" s="6">
        <f t="shared" si="29"/>
        <v>15.119191073919108</v>
      </c>
      <c r="J930" s="13">
        <f>MAX(AVERAGE(I930:I933),AVERAGE(I931:I934),AVERAGE(I932:I935),AVERAGE(I933:I936),AVERAGE(I934:I937),AVERAGE(I935:I938))</f>
        <v>28.892545327754533</v>
      </c>
      <c r="K930" s="13">
        <f>MAX(AVERAGE(I930:I932),AVERAGE(I931:I933),AVERAGE(I932:I934),AVERAGE(I933:I935),AVERAGE(I934:I936),AVERAGE(I935:I937),AVERAGE(I936:I938))</f>
        <v>31.591390051139005</v>
      </c>
      <c r="L930" s="13">
        <f>MAX(AVERAGE(I930:I931),AVERAGE(I931:I932),AVERAGE(I932:I933),AVERAGE(I933:I934),AVERAGE(I934:I935),AVERAGE(I935:I936),AVERAGE(I936:I937),AVERAGE(I937:I938))</f>
        <v>36.391882845188285</v>
      </c>
    </row>
    <row r="931" spans="1:12" x14ac:dyDescent="0.35">
      <c r="A931" s="14">
        <v>43670</v>
      </c>
      <c r="B931" s="15">
        <v>14</v>
      </c>
      <c r="C931" s="16">
        <v>69.474000000000004</v>
      </c>
      <c r="D931" s="12">
        <f>VLOOKUP(A931,'Gas Price'!$B$2:$C$215,2,FALSE)</f>
        <v>3.585</v>
      </c>
      <c r="E931" s="6">
        <f t="shared" si="28"/>
        <v>19.379079497907952</v>
      </c>
      <c r="G931" s="14">
        <v>43670</v>
      </c>
      <c r="H931" s="15">
        <v>14</v>
      </c>
      <c r="I931" s="6">
        <f t="shared" si="29"/>
        <v>19.379079497907952</v>
      </c>
      <c r="J931" s="13"/>
      <c r="K931" s="13"/>
    </row>
    <row r="932" spans="1:12" x14ac:dyDescent="0.35">
      <c r="A932" s="14">
        <v>43670</v>
      </c>
      <c r="B932" s="15">
        <v>15</v>
      </c>
      <c r="C932" s="16">
        <v>59.456699999999998</v>
      </c>
      <c r="D932" s="12">
        <f>VLOOKUP(A932,'Gas Price'!$B$2:$C$215,2,FALSE)</f>
        <v>3.585</v>
      </c>
      <c r="E932" s="6">
        <f t="shared" si="28"/>
        <v>16.584853556485356</v>
      </c>
      <c r="G932" s="14">
        <v>43670</v>
      </c>
      <c r="H932" s="15">
        <v>15</v>
      </c>
      <c r="I932" s="6">
        <f t="shared" si="29"/>
        <v>16.584853556485356</v>
      </c>
      <c r="J932" s="13"/>
      <c r="K932" s="13"/>
    </row>
    <row r="933" spans="1:12" x14ac:dyDescent="0.35">
      <c r="A933" s="14">
        <v>43670</v>
      </c>
      <c r="B933" s="15">
        <v>16</v>
      </c>
      <c r="C933" s="16">
        <v>63.395400000000002</v>
      </c>
      <c r="D933" s="12">
        <f>VLOOKUP(A933,'Gas Price'!$B$2:$C$215,2,FALSE)</f>
        <v>3.585</v>
      </c>
      <c r="E933" s="6">
        <f t="shared" si="28"/>
        <v>17.683514644351465</v>
      </c>
      <c r="G933" s="14">
        <v>43670</v>
      </c>
      <c r="H933" s="15">
        <v>16</v>
      </c>
      <c r="I933" s="6">
        <f t="shared" si="29"/>
        <v>17.683514644351465</v>
      </c>
      <c r="J933" s="13"/>
      <c r="K933" s="13"/>
    </row>
    <row r="934" spans="1:12" x14ac:dyDescent="0.35">
      <c r="A934" s="14">
        <v>43670</v>
      </c>
      <c r="B934" s="15">
        <v>17</v>
      </c>
      <c r="C934" s="16">
        <v>67.440799999999996</v>
      </c>
      <c r="D934" s="12">
        <f>VLOOKUP(A934,'Gas Price'!$B$2:$C$215,2,FALSE)</f>
        <v>3.585</v>
      </c>
      <c r="E934" s="6">
        <f t="shared" si="28"/>
        <v>18.811938633193861</v>
      </c>
      <c r="G934" s="14">
        <v>43670</v>
      </c>
      <c r="H934" s="15">
        <v>17</v>
      </c>
      <c r="I934" s="6">
        <f t="shared" si="29"/>
        <v>18.811938633193861</v>
      </c>
      <c r="J934" s="13"/>
      <c r="K934" s="13"/>
    </row>
    <row r="935" spans="1:12" x14ac:dyDescent="0.35">
      <c r="A935" s="14">
        <v>43670</v>
      </c>
      <c r="B935" s="15">
        <v>18</v>
      </c>
      <c r="C935" s="16">
        <v>74.553700000000006</v>
      </c>
      <c r="D935" s="12">
        <f>VLOOKUP(A935,'Gas Price'!$B$2:$C$215,2,FALSE)</f>
        <v>3.585</v>
      </c>
      <c r="E935" s="6">
        <f t="shared" si="28"/>
        <v>20.796011157601118</v>
      </c>
      <c r="G935" s="14">
        <v>43670</v>
      </c>
      <c r="H935" s="15">
        <v>18</v>
      </c>
      <c r="I935" s="6">
        <f t="shared" si="29"/>
        <v>20.796011157601118</v>
      </c>
      <c r="J935" s="13"/>
      <c r="K935" s="13"/>
    </row>
    <row r="936" spans="1:12" x14ac:dyDescent="0.35">
      <c r="A936" s="14">
        <v>43670</v>
      </c>
      <c r="B936" s="15">
        <v>19</v>
      </c>
      <c r="C936" s="16">
        <v>107.44110000000001</v>
      </c>
      <c r="D936" s="12">
        <f>VLOOKUP(A936,'Gas Price'!$B$2:$C$215,2,FALSE)</f>
        <v>3.585</v>
      </c>
      <c r="E936" s="6">
        <f t="shared" si="28"/>
        <v>29.969623430962343</v>
      </c>
      <c r="G936" s="14">
        <v>43670</v>
      </c>
      <c r="H936" s="15">
        <v>19</v>
      </c>
      <c r="I936" s="6">
        <f t="shared" si="29"/>
        <v>29.969623430962343</v>
      </c>
      <c r="J936" s="13"/>
      <c r="K936" s="13"/>
    </row>
    <row r="937" spans="1:12" x14ac:dyDescent="0.35">
      <c r="A937" s="14">
        <v>43670</v>
      </c>
      <c r="B937" s="15">
        <v>20</v>
      </c>
      <c r="C937" s="16">
        <v>153.48869999999999</v>
      </c>
      <c r="D937" s="12">
        <f>VLOOKUP(A937,'Gas Price'!$B$2:$C$215,2,FALSE)</f>
        <v>3.585</v>
      </c>
      <c r="E937" s="6">
        <f t="shared" si="28"/>
        <v>42.814142259414226</v>
      </c>
      <c r="G937" s="14">
        <v>43670</v>
      </c>
      <c r="H937" s="15">
        <v>20</v>
      </c>
      <c r="I937" s="6">
        <f t="shared" si="29"/>
        <v>42.814142259414226</v>
      </c>
      <c r="J937" s="13"/>
      <c r="K937" s="13"/>
    </row>
    <row r="938" spans="1:12" x14ac:dyDescent="0.35">
      <c r="A938" s="14">
        <v>43670</v>
      </c>
      <c r="B938" s="15">
        <v>21</v>
      </c>
      <c r="C938" s="16">
        <v>78.835599999999999</v>
      </c>
      <c r="D938" s="12">
        <f>VLOOKUP(A938,'Gas Price'!$B$2:$C$215,2,FALSE)</f>
        <v>3.585</v>
      </c>
      <c r="E938" s="6">
        <f t="shared" si="28"/>
        <v>21.990404463040445</v>
      </c>
      <c r="G938" s="14">
        <v>43670</v>
      </c>
      <c r="H938" s="15">
        <v>21</v>
      </c>
      <c r="I938" s="6">
        <f t="shared" si="29"/>
        <v>21.990404463040445</v>
      </c>
      <c r="J938" s="13"/>
      <c r="K938" s="13"/>
    </row>
    <row r="939" spans="1:12" x14ac:dyDescent="0.35">
      <c r="A939" s="14">
        <v>43671</v>
      </c>
      <c r="B939" s="15">
        <v>13</v>
      </c>
      <c r="C939" s="16">
        <v>52.334099999999999</v>
      </c>
      <c r="D939" s="12">
        <f>VLOOKUP(A939,'Gas Price'!$B$2:$C$215,2,FALSE)</f>
        <v>3.54</v>
      </c>
      <c r="E939" s="6">
        <f t="shared" si="28"/>
        <v>14.78364406779661</v>
      </c>
      <c r="G939" s="14">
        <v>43671</v>
      </c>
      <c r="H939" s="15">
        <v>13</v>
      </c>
      <c r="I939" s="6">
        <f t="shared" si="29"/>
        <v>14.78364406779661</v>
      </c>
      <c r="J939" s="13">
        <f>MAX(AVERAGE(I939:I942),AVERAGE(I940:I943),AVERAGE(I941:I944),AVERAGE(I942:I945),AVERAGE(I943:I946),AVERAGE(I944:I947))</f>
        <v>25.340035310734464</v>
      </c>
      <c r="K939" s="13">
        <f>MAX(AVERAGE(I939:I941),AVERAGE(I940:I942),AVERAGE(I941:I943),AVERAGE(I942:I944),AVERAGE(I943:I945),AVERAGE(I944:I946),AVERAGE(I945:I947))</f>
        <v>27.1583615819209</v>
      </c>
      <c r="L939" s="13">
        <f>MAX(AVERAGE(I939:I940),AVERAGE(I940:I941),AVERAGE(I941:I942),AVERAGE(I942:I943),AVERAGE(I943:I944),AVERAGE(I944:I945),AVERAGE(I945:I946),AVERAGE(I946:I947))</f>
        <v>30.635918079096044</v>
      </c>
    </row>
    <row r="940" spans="1:12" x14ac:dyDescent="0.35">
      <c r="A940" s="14">
        <v>43671</v>
      </c>
      <c r="B940" s="15">
        <v>14</v>
      </c>
      <c r="C940" s="16">
        <v>54.893300000000004</v>
      </c>
      <c r="D940" s="12">
        <f>VLOOKUP(A940,'Gas Price'!$B$2:$C$215,2,FALSE)</f>
        <v>3.54</v>
      </c>
      <c r="E940" s="6">
        <f t="shared" si="28"/>
        <v>15.506581920903956</v>
      </c>
      <c r="G940" s="14">
        <v>43671</v>
      </c>
      <c r="H940" s="15">
        <v>14</v>
      </c>
      <c r="I940" s="6">
        <f t="shared" si="29"/>
        <v>15.506581920903956</v>
      </c>
      <c r="J940" s="13"/>
      <c r="K940" s="13"/>
    </row>
    <row r="941" spans="1:12" x14ac:dyDescent="0.35">
      <c r="A941" s="14">
        <v>43671</v>
      </c>
      <c r="B941" s="15">
        <v>15</v>
      </c>
      <c r="C941" s="16">
        <v>61.330500000000001</v>
      </c>
      <c r="D941" s="12">
        <f>VLOOKUP(A941,'Gas Price'!$B$2:$C$215,2,FALSE)</f>
        <v>3.54</v>
      </c>
      <c r="E941" s="6">
        <f t="shared" si="28"/>
        <v>17.324999999999999</v>
      </c>
      <c r="G941" s="14">
        <v>43671</v>
      </c>
      <c r="H941" s="15">
        <v>15</v>
      </c>
      <c r="I941" s="6">
        <f t="shared" si="29"/>
        <v>17.324999999999999</v>
      </c>
      <c r="J941" s="13"/>
      <c r="K941" s="13"/>
    </row>
    <row r="942" spans="1:12" x14ac:dyDescent="0.35">
      <c r="A942" s="14">
        <v>43671</v>
      </c>
      <c r="B942" s="15">
        <v>16</v>
      </c>
      <c r="C942" s="16">
        <v>63.7194</v>
      </c>
      <c r="D942" s="12">
        <f>VLOOKUP(A942,'Gas Price'!$B$2:$C$215,2,FALSE)</f>
        <v>3.54</v>
      </c>
      <c r="E942" s="6">
        <f t="shared" si="28"/>
        <v>17.999830508474577</v>
      </c>
      <c r="G942" s="14">
        <v>43671</v>
      </c>
      <c r="H942" s="15">
        <v>16</v>
      </c>
      <c r="I942" s="6">
        <f t="shared" si="29"/>
        <v>17.999830508474577</v>
      </c>
      <c r="J942" s="13"/>
      <c r="K942" s="13"/>
    </row>
    <row r="943" spans="1:12" x14ac:dyDescent="0.35">
      <c r="A943" s="14">
        <v>43671</v>
      </c>
      <c r="B943" s="15">
        <v>17</v>
      </c>
      <c r="C943" s="16">
        <v>65.888300000000001</v>
      </c>
      <c r="D943" s="12">
        <f>VLOOKUP(A943,'Gas Price'!$B$2:$C$215,2,FALSE)</f>
        <v>3.54</v>
      </c>
      <c r="E943" s="6">
        <f t="shared" si="28"/>
        <v>18.612514124293785</v>
      </c>
      <c r="G943" s="14">
        <v>43671</v>
      </c>
      <c r="H943" s="15">
        <v>17</v>
      </c>
      <c r="I943" s="6">
        <f t="shared" si="29"/>
        <v>18.612514124293785</v>
      </c>
      <c r="J943" s="13"/>
      <c r="K943" s="13"/>
    </row>
    <row r="944" spans="1:12" x14ac:dyDescent="0.35">
      <c r="A944" s="14">
        <v>43671</v>
      </c>
      <c r="B944" s="15">
        <v>18</v>
      </c>
      <c r="C944" s="16">
        <v>70.393100000000004</v>
      </c>
      <c r="D944" s="12">
        <f>VLOOKUP(A944,'Gas Price'!$B$2:$C$215,2,FALSE)</f>
        <v>3.54</v>
      </c>
      <c r="E944" s="6">
        <f t="shared" si="28"/>
        <v>19.885056497175142</v>
      </c>
      <c r="G944" s="14">
        <v>43671</v>
      </c>
      <c r="H944" s="15">
        <v>18</v>
      </c>
      <c r="I944" s="6">
        <f t="shared" si="29"/>
        <v>19.885056497175142</v>
      </c>
      <c r="J944" s="13"/>
      <c r="K944" s="13"/>
    </row>
    <row r="945" spans="1:12" x14ac:dyDescent="0.35">
      <c r="A945" s="14">
        <v>43671</v>
      </c>
      <c r="B945" s="15">
        <v>19</v>
      </c>
      <c r="C945" s="16">
        <v>93.301299999999998</v>
      </c>
      <c r="D945" s="12">
        <f>VLOOKUP(A945,'Gas Price'!$B$2:$C$215,2,FALSE)</f>
        <v>3.54</v>
      </c>
      <c r="E945" s="6">
        <f t="shared" si="28"/>
        <v>26.356299435028248</v>
      </c>
      <c r="G945" s="14">
        <v>43671</v>
      </c>
      <c r="H945" s="15">
        <v>19</v>
      </c>
      <c r="I945" s="6">
        <f t="shared" si="29"/>
        <v>26.356299435028248</v>
      </c>
      <c r="J945" s="13"/>
      <c r="K945" s="13"/>
    </row>
    <row r="946" spans="1:12" x14ac:dyDescent="0.35">
      <c r="A946" s="14">
        <v>43671</v>
      </c>
      <c r="B946" s="15">
        <v>20</v>
      </c>
      <c r="C946" s="16">
        <v>123.601</v>
      </c>
      <c r="D946" s="12">
        <f>VLOOKUP(A946,'Gas Price'!$B$2:$C$215,2,FALSE)</f>
        <v>3.54</v>
      </c>
      <c r="E946" s="6">
        <f t="shared" si="28"/>
        <v>34.915536723163839</v>
      </c>
      <c r="G946" s="14">
        <v>43671</v>
      </c>
      <c r="H946" s="15">
        <v>20</v>
      </c>
      <c r="I946" s="6">
        <f t="shared" si="29"/>
        <v>34.915536723163839</v>
      </c>
      <c r="J946" s="13"/>
      <c r="K946" s="13"/>
    </row>
    <row r="947" spans="1:12" x14ac:dyDescent="0.35">
      <c r="A947" s="14">
        <v>43671</v>
      </c>
      <c r="B947" s="15">
        <v>21</v>
      </c>
      <c r="C947" s="16">
        <v>71.519499999999994</v>
      </c>
      <c r="D947" s="12">
        <f>VLOOKUP(A947,'Gas Price'!$B$2:$C$215,2,FALSE)</f>
        <v>3.54</v>
      </c>
      <c r="E947" s="6">
        <f t="shared" si="28"/>
        <v>20.20324858757062</v>
      </c>
      <c r="G947" s="14">
        <v>43671</v>
      </c>
      <c r="H947" s="15">
        <v>21</v>
      </c>
      <c r="I947" s="6">
        <f t="shared" si="29"/>
        <v>20.20324858757062</v>
      </c>
      <c r="J947" s="13"/>
      <c r="K947" s="13"/>
    </row>
    <row r="948" spans="1:12" x14ac:dyDescent="0.35">
      <c r="A948" s="14">
        <v>43672</v>
      </c>
      <c r="B948" s="15">
        <v>13</v>
      </c>
      <c r="C948" s="16">
        <v>46.943899999999999</v>
      </c>
      <c r="D948" s="12">
        <f>VLOOKUP(A948,'Gas Price'!$B$2:$C$215,2,FALSE)</f>
        <v>2.96</v>
      </c>
      <c r="E948" s="6">
        <f t="shared" si="28"/>
        <v>15.859425675675675</v>
      </c>
      <c r="G948" s="14">
        <v>43672</v>
      </c>
      <c r="H948" s="15">
        <v>13</v>
      </c>
      <c r="I948" s="6">
        <f t="shared" si="29"/>
        <v>15.859425675675675</v>
      </c>
      <c r="J948" s="13">
        <f>MAX(AVERAGE(I948:I951),AVERAGE(I949:I952),AVERAGE(I950:I953),AVERAGE(I951:I954),AVERAGE(I952:I955),AVERAGE(I953:I956))</f>
        <v>23.497694256756755</v>
      </c>
      <c r="K948" s="13">
        <f>MAX(AVERAGE(I948:I950),AVERAGE(I949:I951),AVERAGE(I950:I952),AVERAGE(I951:I953),AVERAGE(I952:I954),AVERAGE(I953:I955),AVERAGE(I954:I956))</f>
        <v>24.756655405405407</v>
      </c>
      <c r="L948" s="13">
        <f>MAX(AVERAGE(I948:I949),AVERAGE(I949:I950),AVERAGE(I950:I951),AVERAGE(I951:I952),AVERAGE(I952:I953),AVERAGE(I953:I954),AVERAGE(I954:I955),AVERAGE(I955:I956))</f>
        <v>26.57447635135135</v>
      </c>
    </row>
    <row r="949" spans="1:12" x14ac:dyDescent="0.35">
      <c r="A949" s="14">
        <v>43672</v>
      </c>
      <c r="B949" s="15">
        <v>14</v>
      </c>
      <c r="C949" s="16">
        <v>52.577300000000001</v>
      </c>
      <c r="D949" s="12">
        <f>VLOOKUP(A949,'Gas Price'!$B$2:$C$215,2,FALSE)</f>
        <v>2.96</v>
      </c>
      <c r="E949" s="6">
        <f t="shared" si="28"/>
        <v>17.762601351351353</v>
      </c>
      <c r="G949" s="14">
        <v>43672</v>
      </c>
      <c r="H949" s="15">
        <v>14</v>
      </c>
      <c r="I949" s="6">
        <f t="shared" si="29"/>
        <v>17.762601351351353</v>
      </c>
      <c r="J949" s="13"/>
      <c r="K949" s="13"/>
    </row>
    <row r="950" spans="1:12" x14ac:dyDescent="0.35">
      <c r="A950" s="14">
        <v>43672</v>
      </c>
      <c r="B950" s="15">
        <v>15</v>
      </c>
      <c r="C950" s="16">
        <v>54.097099999999998</v>
      </c>
      <c r="D950" s="12">
        <f>VLOOKUP(A950,'Gas Price'!$B$2:$C$215,2,FALSE)</f>
        <v>2.96</v>
      </c>
      <c r="E950" s="6">
        <f t="shared" si="28"/>
        <v>18.276047297297296</v>
      </c>
      <c r="G950" s="14">
        <v>43672</v>
      </c>
      <c r="H950" s="15">
        <v>15</v>
      </c>
      <c r="I950" s="6">
        <f t="shared" si="29"/>
        <v>18.276047297297296</v>
      </c>
      <c r="J950" s="13"/>
      <c r="K950" s="13"/>
    </row>
    <row r="951" spans="1:12" x14ac:dyDescent="0.35">
      <c r="A951" s="14">
        <v>43672</v>
      </c>
      <c r="B951" s="15">
        <v>16</v>
      </c>
      <c r="C951" s="16">
        <v>57.201300000000003</v>
      </c>
      <c r="D951" s="12">
        <f>VLOOKUP(A951,'Gas Price'!$B$2:$C$215,2,FALSE)</f>
        <v>2.96</v>
      </c>
      <c r="E951" s="6">
        <f t="shared" si="28"/>
        <v>19.324763513513513</v>
      </c>
      <c r="G951" s="14">
        <v>43672</v>
      </c>
      <c r="H951" s="15">
        <v>16</v>
      </c>
      <c r="I951" s="6">
        <f t="shared" si="29"/>
        <v>19.324763513513513</v>
      </c>
      <c r="J951" s="13"/>
      <c r="K951" s="13"/>
    </row>
    <row r="952" spans="1:12" x14ac:dyDescent="0.35">
      <c r="A952" s="14">
        <v>43672</v>
      </c>
      <c r="B952" s="15">
        <v>17</v>
      </c>
      <c r="C952" s="16">
        <v>56.235799999999998</v>
      </c>
      <c r="D952" s="12">
        <f>VLOOKUP(A952,'Gas Price'!$B$2:$C$215,2,FALSE)</f>
        <v>2.96</v>
      </c>
      <c r="E952" s="6">
        <f t="shared" si="28"/>
        <v>18.998581081081081</v>
      </c>
      <c r="G952" s="14">
        <v>43672</v>
      </c>
      <c r="H952" s="15">
        <v>17</v>
      </c>
      <c r="I952" s="6">
        <f t="shared" si="29"/>
        <v>18.998581081081081</v>
      </c>
      <c r="J952" s="13"/>
      <c r="K952" s="13"/>
    </row>
    <row r="953" spans="1:12" x14ac:dyDescent="0.35">
      <c r="A953" s="14">
        <v>43672</v>
      </c>
      <c r="B953" s="15">
        <v>18</v>
      </c>
      <c r="C953" s="16">
        <v>58.373600000000003</v>
      </c>
      <c r="D953" s="12">
        <f>VLOOKUP(A953,'Gas Price'!$B$2:$C$215,2,FALSE)</f>
        <v>2.96</v>
      </c>
      <c r="E953" s="6">
        <f t="shared" si="28"/>
        <v>19.720810810810811</v>
      </c>
      <c r="G953" s="14">
        <v>43672</v>
      </c>
      <c r="H953" s="15">
        <v>18</v>
      </c>
      <c r="I953" s="6">
        <f t="shared" si="29"/>
        <v>19.720810810810811</v>
      </c>
      <c r="J953" s="13"/>
      <c r="K953" s="13"/>
    </row>
    <row r="954" spans="1:12" x14ac:dyDescent="0.35">
      <c r="A954" s="14">
        <v>43672</v>
      </c>
      <c r="B954" s="15">
        <v>19</v>
      </c>
      <c r="C954" s="16">
        <v>66.018000000000001</v>
      </c>
      <c r="D954" s="12">
        <f>VLOOKUP(A954,'Gas Price'!$B$2:$C$215,2,FALSE)</f>
        <v>2.96</v>
      </c>
      <c r="E954" s="6">
        <f t="shared" si="28"/>
        <v>22.30337837837838</v>
      </c>
      <c r="G954" s="14">
        <v>43672</v>
      </c>
      <c r="H954" s="15">
        <v>19</v>
      </c>
      <c r="I954" s="6">
        <f t="shared" si="29"/>
        <v>22.30337837837838</v>
      </c>
      <c r="J954" s="13"/>
      <c r="K954" s="13"/>
    </row>
    <row r="955" spans="1:12" x14ac:dyDescent="0.35">
      <c r="A955" s="14">
        <v>43672</v>
      </c>
      <c r="B955" s="15">
        <v>20</v>
      </c>
      <c r="C955" s="16">
        <v>91.302899999999994</v>
      </c>
      <c r="D955" s="12">
        <f>VLOOKUP(A955,'Gas Price'!$B$2:$C$215,2,FALSE)</f>
        <v>2.96</v>
      </c>
      <c r="E955" s="6">
        <f t="shared" si="28"/>
        <v>30.845574324324321</v>
      </c>
      <c r="G955" s="14">
        <v>43672</v>
      </c>
      <c r="H955" s="15">
        <v>20</v>
      </c>
      <c r="I955" s="6">
        <f t="shared" si="29"/>
        <v>30.845574324324321</v>
      </c>
      <c r="J955" s="13"/>
      <c r="K955" s="13"/>
    </row>
    <row r="956" spans="1:12" x14ac:dyDescent="0.35">
      <c r="A956" s="14">
        <v>43672</v>
      </c>
      <c r="B956" s="15">
        <v>21</v>
      </c>
      <c r="C956" s="16">
        <v>62.5182</v>
      </c>
      <c r="D956" s="12">
        <f>VLOOKUP(A956,'Gas Price'!$B$2:$C$215,2,FALSE)</f>
        <v>2.96</v>
      </c>
      <c r="E956" s="6">
        <f t="shared" si="28"/>
        <v>21.121013513513514</v>
      </c>
      <c r="G956" s="14">
        <v>43672</v>
      </c>
      <c r="H956" s="15">
        <v>21</v>
      </c>
      <c r="I956" s="6">
        <f t="shared" si="29"/>
        <v>21.121013513513514</v>
      </c>
      <c r="J956" s="13"/>
      <c r="K956" s="13"/>
    </row>
    <row r="957" spans="1:12" x14ac:dyDescent="0.35">
      <c r="A957" s="14">
        <v>43673</v>
      </c>
      <c r="B957" s="15">
        <v>13</v>
      </c>
      <c r="C957" s="16">
        <v>34.753100000000003</v>
      </c>
      <c r="D957" s="12">
        <f>VLOOKUP(A957,'Gas Price'!$B$2:$C$215,2,FALSE)</f>
        <v>2.96</v>
      </c>
      <c r="E957" s="6">
        <f t="shared" si="28"/>
        <v>11.740912162162163</v>
      </c>
      <c r="G957" s="14">
        <v>43673</v>
      </c>
      <c r="H957" s="15">
        <v>13</v>
      </c>
      <c r="I957" s="6">
        <f t="shared" si="29"/>
        <v>11.740912162162163</v>
      </c>
      <c r="J957" s="13">
        <f>MAX(AVERAGE(I957:I960),AVERAGE(I958:I961),AVERAGE(I959:I962),AVERAGE(I960:I963),AVERAGE(I961:I964),AVERAGE(I962:I965))</f>
        <v>20.329425675675676</v>
      </c>
      <c r="K957" s="13">
        <f>MAX(AVERAGE(I957:I959),AVERAGE(I958:I960),AVERAGE(I959:I961),AVERAGE(I960:I962),AVERAGE(I961:I963),AVERAGE(I962:I964),AVERAGE(I963:I965))</f>
        <v>21.623412162162165</v>
      </c>
      <c r="L957" s="13">
        <f>MAX(AVERAGE(I957:I958),AVERAGE(I958:I959),AVERAGE(I959:I960),AVERAGE(I960:I961),AVERAGE(I961:I962),AVERAGE(I962:I963),AVERAGE(I963:I964),AVERAGE(I964:I965))</f>
        <v>22.948513513513515</v>
      </c>
    </row>
    <row r="958" spans="1:12" x14ac:dyDescent="0.35">
      <c r="A958" s="14">
        <v>43673</v>
      </c>
      <c r="B958" s="15">
        <v>14</v>
      </c>
      <c r="C958" s="16">
        <v>38.946399999999997</v>
      </c>
      <c r="D958" s="12">
        <f>VLOOKUP(A958,'Gas Price'!$B$2:$C$215,2,FALSE)</f>
        <v>2.96</v>
      </c>
      <c r="E958" s="6">
        <f t="shared" si="28"/>
        <v>13.157567567567567</v>
      </c>
      <c r="G958" s="14">
        <v>43673</v>
      </c>
      <c r="H958" s="15">
        <v>14</v>
      </c>
      <c r="I958" s="6">
        <f t="shared" si="29"/>
        <v>13.157567567567567</v>
      </c>
      <c r="J958" s="13"/>
      <c r="K958" s="13"/>
    </row>
    <row r="959" spans="1:12" x14ac:dyDescent="0.35">
      <c r="A959" s="14">
        <v>43673</v>
      </c>
      <c r="B959" s="15">
        <v>15</v>
      </c>
      <c r="C959" s="16">
        <v>39.643700000000003</v>
      </c>
      <c r="D959" s="12">
        <f>VLOOKUP(A959,'Gas Price'!$B$2:$C$215,2,FALSE)</f>
        <v>2.96</v>
      </c>
      <c r="E959" s="6">
        <f t="shared" si="28"/>
        <v>13.393141891891894</v>
      </c>
      <c r="G959" s="14">
        <v>43673</v>
      </c>
      <c r="H959" s="15">
        <v>15</v>
      </c>
      <c r="I959" s="6">
        <f t="shared" si="29"/>
        <v>13.393141891891894</v>
      </c>
      <c r="J959" s="13"/>
      <c r="K959" s="13"/>
    </row>
    <row r="960" spans="1:12" x14ac:dyDescent="0.35">
      <c r="A960" s="14">
        <v>43673</v>
      </c>
      <c r="B960" s="15">
        <v>16</v>
      </c>
      <c r="C960" s="16">
        <v>42.686199999999999</v>
      </c>
      <c r="D960" s="12">
        <f>VLOOKUP(A960,'Gas Price'!$B$2:$C$215,2,FALSE)</f>
        <v>2.96</v>
      </c>
      <c r="E960" s="6">
        <f t="shared" si="28"/>
        <v>14.421013513513513</v>
      </c>
      <c r="G960" s="14">
        <v>43673</v>
      </c>
      <c r="H960" s="15">
        <v>16</v>
      </c>
      <c r="I960" s="6">
        <f t="shared" si="29"/>
        <v>14.421013513513513</v>
      </c>
      <c r="J960" s="13"/>
      <c r="K960" s="13"/>
    </row>
    <row r="961" spans="1:12" x14ac:dyDescent="0.35">
      <c r="A961" s="14">
        <v>43673</v>
      </c>
      <c r="B961" s="15">
        <v>17</v>
      </c>
      <c r="C961" s="16">
        <v>45.410800000000002</v>
      </c>
      <c r="D961" s="12">
        <f>VLOOKUP(A961,'Gas Price'!$B$2:$C$215,2,FALSE)</f>
        <v>2.96</v>
      </c>
      <c r="E961" s="6">
        <f t="shared" si="28"/>
        <v>15.341486486486488</v>
      </c>
      <c r="G961" s="14">
        <v>43673</v>
      </c>
      <c r="H961" s="15">
        <v>17</v>
      </c>
      <c r="I961" s="6">
        <f t="shared" si="29"/>
        <v>15.341486486486488</v>
      </c>
      <c r="J961" s="13"/>
      <c r="K961" s="13"/>
    </row>
    <row r="962" spans="1:12" x14ac:dyDescent="0.35">
      <c r="A962" s="14">
        <v>43673</v>
      </c>
      <c r="B962" s="15">
        <v>18</v>
      </c>
      <c r="C962" s="16">
        <v>48.6845</v>
      </c>
      <c r="D962" s="12">
        <f>VLOOKUP(A962,'Gas Price'!$B$2:$C$215,2,FALSE)</f>
        <v>2.96</v>
      </c>
      <c r="E962" s="6">
        <f t="shared" si="28"/>
        <v>16.447466216216217</v>
      </c>
      <c r="G962" s="14">
        <v>43673</v>
      </c>
      <c r="H962" s="15">
        <v>18</v>
      </c>
      <c r="I962" s="6">
        <f t="shared" si="29"/>
        <v>16.447466216216217</v>
      </c>
      <c r="J962" s="13"/>
      <c r="K962" s="13"/>
    </row>
    <row r="963" spans="1:12" x14ac:dyDescent="0.35">
      <c r="A963" s="14">
        <v>43673</v>
      </c>
      <c r="B963" s="15">
        <v>19</v>
      </c>
      <c r="C963" s="16">
        <v>56.160699999999999</v>
      </c>
      <c r="D963" s="12">
        <f>VLOOKUP(A963,'Gas Price'!$B$2:$C$215,2,FALSE)</f>
        <v>2.96</v>
      </c>
      <c r="E963" s="6">
        <f t="shared" ref="E963:E1026" si="30">C963/D963</f>
        <v>18.973209459459458</v>
      </c>
      <c r="G963" s="14">
        <v>43673</v>
      </c>
      <c r="H963" s="15">
        <v>19</v>
      </c>
      <c r="I963" s="6">
        <f t="shared" ref="I963:I1026" si="31">E963</f>
        <v>18.973209459459458</v>
      </c>
      <c r="J963" s="13"/>
      <c r="K963" s="13"/>
    </row>
    <row r="964" spans="1:12" x14ac:dyDescent="0.35">
      <c r="A964" s="14">
        <v>43673</v>
      </c>
      <c r="B964" s="15">
        <v>20</v>
      </c>
      <c r="C964" s="16">
        <v>78.255499999999998</v>
      </c>
      <c r="D964" s="12">
        <f>VLOOKUP(A964,'Gas Price'!$B$2:$C$215,2,FALSE)</f>
        <v>2.96</v>
      </c>
      <c r="E964" s="6">
        <f t="shared" si="30"/>
        <v>26.43766891891892</v>
      </c>
      <c r="G964" s="14">
        <v>43673</v>
      </c>
      <c r="H964" s="15">
        <v>20</v>
      </c>
      <c r="I964" s="6">
        <f t="shared" si="31"/>
        <v>26.43766891891892</v>
      </c>
      <c r="J964" s="13"/>
      <c r="K964" s="13"/>
    </row>
    <row r="965" spans="1:12" x14ac:dyDescent="0.35">
      <c r="A965" s="14">
        <v>43673</v>
      </c>
      <c r="B965" s="15">
        <v>21</v>
      </c>
      <c r="C965" s="16">
        <v>57.599699999999999</v>
      </c>
      <c r="D965" s="12">
        <f>VLOOKUP(A965,'Gas Price'!$B$2:$C$215,2,FALSE)</f>
        <v>2.96</v>
      </c>
      <c r="E965" s="6">
        <f t="shared" si="30"/>
        <v>19.459358108108109</v>
      </c>
      <c r="G965" s="14">
        <v>43673</v>
      </c>
      <c r="H965" s="15">
        <v>21</v>
      </c>
      <c r="I965" s="6">
        <f t="shared" si="31"/>
        <v>19.459358108108109</v>
      </c>
      <c r="J965" s="13"/>
      <c r="K965" s="13"/>
    </row>
    <row r="966" spans="1:12" x14ac:dyDescent="0.35">
      <c r="A966" s="14">
        <v>43674</v>
      </c>
      <c r="B966" s="15">
        <v>13</v>
      </c>
      <c r="C966" s="16">
        <v>32.445300000000003</v>
      </c>
      <c r="D966" s="12">
        <f>VLOOKUP(A966,'Gas Price'!$B$2:$C$215,2,FALSE)</f>
        <v>2.96</v>
      </c>
      <c r="E966" s="6">
        <f t="shared" si="30"/>
        <v>10.961250000000001</v>
      </c>
      <c r="G966" s="14">
        <v>43674</v>
      </c>
      <c r="H966" s="15">
        <v>13</v>
      </c>
      <c r="I966" s="6">
        <f t="shared" si="31"/>
        <v>10.961250000000001</v>
      </c>
      <c r="J966" s="13">
        <f>MAX(AVERAGE(I966:I969),AVERAGE(I967:I970),AVERAGE(I968:I971),AVERAGE(I969:I972),AVERAGE(I970:I973),AVERAGE(I971:I974))</f>
        <v>22.023817567567569</v>
      </c>
      <c r="K966" s="13">
        <f>MAX(AVERAGE(I966:I968),AVERAGE(I967:I969),AVERAGE(I968:I970),AVERAGE(I969:I971),AVERAGE(I970:I972),AVERAGE(I971:I973),AVERAGE(I972:I974))</f>
        <v>23.632004504504504</v>
      </c>
      <c r="L966" s="13">
        <f>MAX(AVERAGE(I966:I967),AVERAGE(I967:I968),AVERAGE(I968:I969),AVERAGE(I969:I970),AVERAGE(I970:I971),AVERAGE(I971:I972),AVERAGE(I972:I973),AVERAGE(I973:I974))</f>
        <v>25.47949324324324</v>
      </c>
    </row>
    <row r="967" spans="1:12" x14ac:dyDescent="0.35">
      <c r="A967" s="14">
        <v>43674</v>
      </c>
      <c r="B967" s="15">
        <v>14</v>
      </c>
      <c r="C967" s="16">
        <v>37.676600000000001</v>
      </c>
      <c r="D967" s="12">
        <f>VLOOKUP(A967,'Gas Price'!$B$2:$C$215,2,FALSE)</f>
        <v>2.96</v>
      </c>
      <c r="E967" s="6">
        <f t="shared" si="30"/>
        <v>12.728581081081082</v>
      </c>
      <c r="G967" s="14">
        <v>43674</v>
      </c>
      <c r="H967" s="15">
        <v>14</v>
      </c>
      <c r="I967" s="6">
        <f t="shared" si="31"/>
        <v>12.728581081081082</v>
      </c>
      <c r="J967" s="13"/>
      <c r="K967" s="13"/>
    </row>
    <row r="968" spans="1:12" x14ac:dyDescent="0.35">
      <c r="A968" s="14">
        <v>43674</v>
      </c>
      <c r="B968" s="15">
        <v>15</v>
      </c>
      <c r="C968" s="16">
        <v>40.285800000000002</v>
      </c>
      <c r="D968" s="12">
        <f>VLOOKUP(A968,'Gas Price'!$B$2:$C$215,2,FALSE)</f>
        <v>2.96</v>
      </c>
      <c r="E968" s="6">
        <f t="shared" si="30"/>
        <v>13.610067567567569</v>
      </c>
      <c r="G968" s="14">
        <v>43674</v>
      </c>
      <c r="H968" s="15">
        <v>15</v>
      </c>
      <c r="I968" s="6">
        <f t="shared" si="31"/>
        <v>13.610067567567569</v>
      </c>
      <c r="J968" s="13"/>
      <c r="K968" s="13"/>
    </row>
    <row r="969" spans="1:12" x14ac:dyDescent="0.35">
      <c r="A969" s="14">
        <v>43674</v>
      </c>
      <c r="B969" s="15">
        <v>16</v>
      </c>
      <c r="C969" s="16">
        <v>43.625500000000002</v>
      </c>
      <c r="D969" s="12">
        <f>VLOOKUP(A969,'Gas Price'!$B$2:$C$215,2,FALSE)</f>
        <v>2.96</v>
      </c>
      <c r="E969" s="6">
        <f t="shared" si="30"/>
        <v>14.738344594594595</v>
      </c>
      <c r="G969" s="14">
        <v>43674</v>
      </c>
      <c r="H969" s="15">
        <v>16</v>
      </c>
      <c r="I969" s="6">
        <f t="shared" si="31"/>
        <v>14.738344594594595</v>
      </c>
      <c r="J969" s="13"/>
      <c r="K969" s="13"/>
    </row>
    <row r="970" spans="1:12" x14ac:dyDescent="0.35">
      <c r="A970" s="14">
        <v>43674</v>
      </c>
      <c r="B970" s="15">
        <v>17</v>
      </c>
      <c r="C970" s="16">
        <v>44.943800000000003</v>
      </c>
      <c r="D970" s="12">
        <f>VLOOKUP(A970,'Gas Price'!$B$2:$C$215,2,FALSE)</f>
        <v>2.96</v>
      </c>
      <c r="E970" s="6">
        <f t="shared" si="30"/>
        <v>15.183716216216217</v>
      </c>
      <c r="G970" s="14">
        <v>43674</v>
      </c>
      <c r="H970" s="15">
        <v>17</v>
      </c>
      <c r="I970" s="6">
        <f t="shared" si="31"/>
        <v>15.183716216216217</v>
      </c>
      <c r="J970" s="13"/>
      <c r="K970" s="13"/>
    </row>
    <row r="971" spans="1:12" x14ac:dyDescent="0.35">
      <c r="A971" s="14">
        <v>43674</v>
      </c>
      <c r="B971" s="15">
        <v>18</v>
      </c>
      <c r="C971" s="16">
        <v>50.909799999999997</v>
      </c>
      <c r="D971" s="12">
        <f>VLOOKUP(A971,'Gas Price'!$B$2:$C$215,2,FALSE)</f>
        <v>2.96</v>
      </c>
      <c r="E971" s="6">
        <f t="shared" si="30"/>
        <v>17.199256756756757</v>
      </c>
      <c r="G971" s="14">
        <v>43674</v>
      </c>
      <c r="H971" s="15">
        <v>18</v>
      </c>
      <c r="I971" s="6">
        <f t="shared" si="31"/>
        <v>17.199256756756757</v>
      </c>
      <c r="J971" s="13"/>
      <c r="K971" s="13"/>
    </row>
    <row r="972" spans="1:12" x14ac:dyDescent="0.35">
      <c r="A972" s="14">
        <v>43674</v>
      </c>
      <c r="B972" s="15">
        <v>19</v>
      </c>
      <c r="C972" s="16">
        <v>63.771500000000003</v>
      </c>
      <c r="D972" s="12">
        <f>VLOOKUP(A972,'Gas Price'!$B$2:$C$215,2,FALSE)</f>
        <v>2.96</v>
      </c>
      <c r="E972" s="6">
        <f t="shared" si="30"/>
        <v>21.544425675675676</v>
      </c>
      <c r="G972" s="14">
        <v>43674</v>
      </c>
      <c r="H972" s="15">
        <v>19</v>
      </c>
      <c r="I972" s="6">
        <f t="shared" si="31"/>
        <v>21.544425675675676</v>
      </c>
      <c r="J972" s="13"/>
      <c r="K972" s="13"/>
    </row>
    <row r="973" spans="1:12" x14ac:dyDescent="0.35">
      <c r="A973" s="14">
        <v>43674</v>
      </c>
      <c r="B973" s="15">
        <v>20</v>
      </c>
      <c r="C973" s="16">
        <v>87.067099999999996</v>
      </c>
      <c r="D973" s="12">
        <f>VLOOKUP(A973,'Gas Price'!$B$2:$C$215,2,FALSE)</f>
        <v>2.96</v>
      </c>
      <c r="E973" s="6">
        <f t="shared" si="30"/>
        <v>29.414560810810809</v>
      </c>
      <c r="G973" s="14">
        <v>43674</v>
      </c>
      <c r="H973" s="15">
        <v>20</v>
      </c>
      <c r="I973" s="6">
        <f t="shared" si="31"/>
        <v>29.414560810810809</v>
      </c>
      <c r="J973" s="13"/>
      <c r="K973" s="13"/>
    </row>
    <row r="974" spans="1:12" x14ac:dyDescent="0.35">
      <c r="A974" s="14">
        <v>43674</v>
      </c>
      <c r="B974" s="15">
        <v>21</v>
      </c>
      <c r="C974" s="16">
        <v>59.013599999999997</v>
      </c>
      <c r="D974" s="12">
        <f>VLOOKUP(A974,'Gas Price'!$B$2:$C$215,2,FALSE)</f>
        <v>2.96</v>
      </c>
      <c r="E974" s="6">
        <f t="shared" si="30"/>
        <v>19.937027027027025</v>
      </c>
      <c r="G974" s="14">
        <v>43674</v>
      </c>
      <c r="H974" s="15">
        <v>21</v>
      </c>
      <c r="I974" s="6">
        <f t="shared" si="31"/>
        <v>19.937027027027025</v>
      </c>
      <c r="J974" s="13"/>
      <c r="K974" s="13"/>
    </row>
    <row r="975" spans="1:12" x14ac:dyDescent="0.35">
      <c r="A975" s="14">
        <v>43675</v>
      </c>
      <c r="B975" s="15">
        <v>13</v>
      </c>
      <c r="C975" s="16">
        <v>37.433100000000003</v>
      </c>
      <c r="D975" s="12">
        <f>VLOOKUP(A975,'Gas Price'!$B$2:$C$215,2,FALSE)</f>
        <v>3.11</v>
      </c>
      <c r="E975" s="6">
        <f t="shared" si="30"/>
        <v>12.036366559485533</v>
      </c>
      <c r="G975" s="14">
        <v>43675</v>
      </c>
      <c r="H975" s="15">
        <v>13</v>
      </c>
      <c r="I975" s="6">
        <f t="shared" si="31"/>
        <v>12.036366559485533</v>
      </c>
      <c r="J975" s="13">
        <f>MAX(AVERAGE(I975:I978),AVERAGE(I976:I979),AVERAGE(I977:I980),AVERAGE(I978:I981),AVERAGE(I979:I982),AVERAGE(I980:I983))</f>
        <v>23.284927652733121</v>
      </c>
      <c r="K975" s="13">
        <f>MAX(AVERAGE(I975:I977),AVERAGE(I976:I978),AVERAGE(I977:I979),AVERAGE(I978:I980),AVERAGE(I979:I981),AVERAGE(I980:I982),AVERAGE(I981:I983))</f>
        <v>24.762647374062166</v>
      </c>
      <c r="L975" s="13">
        <f>MAX(AVERAGE(I975:I976),AVERAGE(I976:I977),AVERAGE(I977:I978),AVERAGE(I978:I979),AVERAGE(I979:I980),AVERAGE(I980:I981),AVERAGE(I981:I982),AVERAGE(I982:I983))</f>
        <v>27.334163987138261</v>
      </c>
    </row>
    <row r="976" spans="1:12" x14ac:dyDescent="0.35">
      <c r="A976" s="14">
        <v>43675</v>
      </c>
      <c r="B976" s="15">
        <v>14</v>
      </c>
      <c r="C976" s="16">
        <v>42.293900000000001</v>
      </c>
      <c r="D976" s="12">
        <f>VLOOKUP(A976,'Gas Price'!$B$2:$C$215,2,FALSE)</f>
        <v>3.11</v>
      </c>
      <c r="E976" s="6">
        <f t="shared" si="30"/>
        <v>13.599324758842444</v>
      </c>
      <c r="G976" s="14">
        <v>43675</v>
      </c>
      <c r="H976" s="15">
        <v>14</v>
      </c>
      <c r="I976" s="6">
        <f t="shared" si="31"/>
        <v>13.599324758842444</v>
      </c>
      <c r="J976" s="13"/>
      <c r="K976" s="13"/>
    </row>
    <row r="977" spans="1:12" x14ac:dyDescent="0.35">
      <c r="A977" s="14">
        <v>43675</v>
      </c>
      <c r="B977" s="15">
        <v>15</v>
      </c>
      <c r="C977" s="16">
        <v>45.921700000000001</v>
      </c>
      <c r="D977" s="12">
        <f>VLOOKUP(A977,'Gas Price'!$B$2:$C$215,2,FALSE)</f>
        <v>3.11</v>
      </c>
      <c r="E977" s="6">
        <f t="shared" si="30"/>
        <v>14.765819935691319</v>
      </c>
      <c r="G977" s="14">
        <v>43675</v>
      </c>
      <c r="H977" s="15">
        <v>15</v>
      </c>
      <c r="I977" s="6">
        <f t="shared" si="31"/>
        <v>14.765819935691319</v>
      </c>
      <c r="J977" s="13"/>
      <c r="K977" s="13"/>
    </row>
    <row r="978" spans="1:12" x14ac:dyDescent="0.35">
      <c r="A978" s="14">
        <v>43675</v>
      </c>
      <c r="B978" s="15">
        <v>16</v>
      </c>
      <c r="C978" s="16">
        <v>55.314900000000002</v>
      </c>
      <c r="D978" s="12">
        <f>VLOOKUP(A978,'Gas Price'!$B$2:$C$215,2,FALSE)</f>
        <v>3.11</v>
      </c>
      <c r="E978" s="6">
        <f t="shared" si="30"/>
        <v>17.78614147909968</v>
      </c>
      <c r="G978" s="14">
        <v>43675</v>
      </c>
      <c r="H978" s="15">
        <v>16</v>
      </c>
      <c r="I978" s="6">
        <f t="shared" si="31"/>
        <v>17.78614147909968</v>
      </c>
      <c r="J978" s="13"/>
      <c r="K978" s="13"/>
    </row>
    <row r="979" spans="1:12" x14ac:dyDescent="0.35">
      <c r="A979" s="14">
        <v>43675</v>
      </c>
      <c r="B979" s="15">
        <v>17</v>
      </c>
      <c r="C979" s="16">
        <v>55.706699999999998</v>
      </c>
      <c r="D979" s="12">
        <f>VLOOKUP(A979,'Gas Price'!$B$2:$C$215,2,FALSE)</f>
        <v>3.11</v>
      </c>
      <c r="E979" s="6">
        <f t="shared" si="30"/>
        <v>17.912122186495179</v>
      </c>
      <c r="G979" s="14">
        <v>43675</v>
      </c>
      <c r="H979" s="15">
        <v>17</v>
      </c>
      <c r="I979" s="6">
        <f t="shared" si="31"/>
        <v>17.912122186495179</v>
      </c>
      <c r="J979" s="13"/>
      <c r="K979" s="13"/>
    </row>
    <row r="980" spans="1:12" x14ac:dyDescent="0.35">
      <c r="A980" s="14">
        <v>43675</v>
      </c>
      <c r="B980" s="15">
        <v>18</v>
      </c>
      <c r="C980" s="16">
        <v>58.628999999999998</v>
      </c>
      <c r="D980" s="12">
        <f>VLOOKUP(A980,'Gas Price'!$B$2:$C$215,2,FALSE)</f>
        <v>3.11</v>
      </c>
      <c r="E980" s="6">
        <f t="shared" si="30"/>
        <v>18.851768488745982</v>
      </c>
      <c r="G980" s="14">
        <v>43675</v>
      </c>
      <c r="H980" s="15">
        <v>18</v>
      </c>
      <c r="I980" s="6">
        <f t="shared" si="31"/>
        <v>18.851768488745982</v>
      </c>
      <c r="J980" s="13"/>
      <c r="K980" s="13"/>
    </row>
    <row r="981" spans="1:12" x14ac:dyDescent="0.35">
      <c r="A981" s="14">
        <v>43675</v>
      </c>
      <c r="B981" s="15">
        <v>19</v>
      </c>
      <c r="C981" s="16">
        <v>69.798199999999994</v>
      </c>
      <c r="D981" s="12">
        <f>VLOOKUP(A981,'Gas Price'!$B$2:$C$215,2,FALSE)</f>
        <v>3.11</v>
      </c>
      <c r="E981" s="6">
        <f t="shared" si="30"/>
        <v>22.443151125401929</v>
      </c>
      <c r="G981" s="14">
        <v>43675</v>
      </c>
      <c r="H981" s="15">
        <v>19</v>
      </c>
      <c r="I981" s="6">
        <f t="shared" si="31"/>
        <v>22.443151125401929</v>
      </c>
      <c r="J981" s="13"/>
      <c r="K981" s="13"/>
    </row>
    <row r="982" spans="1:12" x14ac:dyDescent="0.35">
      <c r="A982" s="14">
        <v>43675</v>
      </c>
      <c r="B982" s="15">
        <v>20</v>
      </c>
      <c r="C982" s="16">
        <v>100.22029999999999</v>
      </c>
      <c r="D982" s="12">
        <f>VLOOKUP(A982,'Gas Price'!$B$2:$C$215,2,FALSE)</f>
        <v>3.11</v>
      </c>
      <c r="E982" s="6">
        <f t="shared" si="30"/>
        <v>32.225176848874597</v>
      </c>
      <c r="G982" s="14">
        <v>43675</v>
      </c>
      <c r="H982" s="15">
        <v>20</v>
      </c>
      <c r="I982" s="6">
        <f t="shared" si="31"/>
        <v>32.225176848874597</v>
      </c>
      <c r="J982" s="13"/>
      <c r="K982" s="13"/>
    </row>
    <row r="983" spans="1:12" x14ac:dyDescent="0.35">
      <c r="A983" s="14">
        <v>43675</v>
      </c>
      <c r="B983" s="15">
        <v>21</v>
      </c>
      <c r="C983" s="16">
        <v>61.017000000000003</v>
      </c>
      <c r="D983" s="12">
        <f>VLOOKUP(A983,'Gas Price'!$B$2:$C$215,2,FALSE)</f>
        <v>3.11</v>
      </c>
      <c r="E983" s="6">
        <f t="shared" si="30"/>
        <v>19.619614147909971</v>
      </c>
      <c r="G983" s="14">
        <v>43675</v>
      </c>
      <c r="H983" s="15">
        <v>21</v>
      </c>
      <c r="I983" s="6">
        <f t="shared" si="31"/>
        <v>19.619614147909971</v>
      </c>
      <c r="J983" s="13"/>
      <c r="K983" s="13"/>
    </row>
    <row r="984" spans="1:12" x14ac:dyDescent="0.35">
      <c r="A984" s="14">
        <v>43676</v>
      </c>
      <c r="B984" s="15">
        <v>13</v>
      </c>
      <c r="C984" s="16">
        <v>35.4</v>
      </c>
      <c r="D984" s="12">
        <f>VLOOKUP(A984,'Gas Price'!$B$2:$C$215,2,FALSE)</f>
        <v>3</v>
      </c>
      <c r="E984" s="6">
        <f t="shared" si="30"/>
        <v>11.799999999999999</v>
      </c>
      <c r="G984" s="14">
        <v>43676</v>
      </c>
      <c r="H984" s="15">
        <v>13</v>
      </c>
      <c r="I984" s="6">
        <f t="shared" si="31"/>
        <v>11.799999999999999</v>
      </c>
      <c r="J984" s="13">
        <f>MAX(AVERAGE(I984:I987),AVERAGE(I985:I988),AVERAGE(I986:I989),AVERAGE(I987:I990),AVERAGE(I988:I991),AVERAGE(I989:I992))</f>
        <v>20.937516666666667</v>
      </c>
      <c r="K984" s="13">
        <f>MAX(AVERAGE(I984:I986),AVERAGE(I985:I987),AVERAGE(I986:I988),AVERAGE(I987:I989),AVERAGE(I988:I990),AVERAGE(I989:I991),AVERAGE(I990:I992))</f>
        <v>21.4815</v>
      </c>
      <c r="L984" s="13">
        <f>MAX(AVERAGE(I984:I985),AVERAGE(I985:I986),AVERAGE(I986:I987),AVERAGE(I987:I988),AVERAGE(I988:I989),AVERAGE(I989:I990),AVERAGE(I990:I991),AVERAGE(I991:I992))</f>
        <v>22.640966666666667</v>
      </c>
    </row>
    <row r="985" spans="1:12" x14ac:dyDescent="0.35">
      <c r="A985" s="14">
        <v>43676</v>
      </c>
      <c r="B985" s="15">
        <v>14</v>
      </c>
      <c r="C985" s="16">
        <v>47.474800000000002</v>
      </c>
      <c r="D985" s="12">
        <f>VLOOKUP(A985,'Gas Price'!$B$2:$C$215,2,FALSE)</f>
        <v>3</v>
      </c>
      <c r="E985" s="6">
        <f t="shared" si="30"/>
        <v>15.824933333333334</v>
      </c>
      <c r="G985" s="14">
        <v>43676</v>
      </c>
      <c r="H985" s="15">
        <v>14</v>
      </c>
      <c r="I985" s="6">
        <f t="shared" si="31"/>
        <v>15.824933333333334</v>
      </c>
      <c r="J985" s="13"/>
      <c r="K985" s="13"/>
    </row>
    <row r="986" spans="1:12" x14ac:dyDescent="0.35">
      <c r="A986" s="14">
        <v>43676</v>
      </c>
      <c r="B986" s="15">
        <v>15</v>
      </c>
      <c r="C986" s="16">
        <v>50.189</v>
      </c>
      <c r="D986" s="12">
        <f>VLOOKUP(A986,'Gas Price'!$B$2:$C$215,2,FALSE)</f>
        <v>3</v>
      </c>
      <c r="E986" s="6">
        <f t="shared" si="30"/>
        <v>16.729666666666667</v>
      </c>
      <c r="G986" s="14">
        <v>43676</v>
      </c>
      <c r="H986" s="15">
        <v>15</v>
      </c>
      <c r="I986" s="6">
        <f t="shared" si="31"/>
        <v>16.729666666666667</v>
      </c>
      <c r="J986" s="13"/>
      <c r="K986" s="13"/>
    </row>
    <row r="987" spans="1:12" x14ac:dyDescent="0.35">
      <c r="A987" s="14">
        <v>43676</v>
      </c>
      <c r="B987" s="15">
        <v>16</v>
      </c>
      <c r="C987" s="16">
        <v>47.434699999999999</v>
      </c>
      <c r="D987" s="12">
        <f>VLOOKUP(A987,'Gas Price'!$B$2:$C$215,2,FALSE)</f>
        <v>3</v>
      </c>
      <c r="E987" s="6">
        <f t="shared" si="30"/>
        <v>15.811566666666666</v>
      </c>
      <c r="G987" s="14">
        <v>43676</v>
      </c>
      <c r="H987" s="15">
        <v>16</v>
      </c>
      <c r="I987" s="6">
        <f t="shared" si="31"/>
        <v>15.811566666666666</v>
      </c>
      <c r="J987" s="13"/>
      <c r="K987" s="13"/>
    </row>
    <row r="988" spans="1:12" x14ac:dyDescent="0.35">
      <c r="A988" s="14">
        <v>43676</v>
      </c>
      <c r="B988" s="15">
        <v>17</v>
      </c>
      <c r="C988" s="16">
        <v>57.916699999999999</v>
      </c>
      <c r="D988" s="12">
        <f>VLOOKUP(A988,'Gas Price'!$B$2:$C$215,2,FALSE)</f>
        <v>3</v>
      </c>
      <c r="E988" s="6">
        <f t="shared" si="30"/>
        <v>19.305566666666667</v>
      </c>
      <c r="G988" s="14">
        <v>43676</v>
      </c>
      <c r="H988" s="15">
        <v>17</v>
      </c>
      <c r="I988" s="6">
        <f t="shared" si="31"/>
        <v>19.305566666666667</v>
      </c>
      <c r="J988" s="13"/>
      <c r="K988" s="13"/>
    </row>
    <row r="989" spans="1:12" x14ac:dyDescent="0.35">
      <c r="A989" s="14">
        <v>43676</v>
      </c>
      <c r="B989" s="15">
        <v>18</v>
      </c>
      <c r="C989" s="16">
        <v>57.487699999999997</v>
      </c>
      <c r="D989" s="12">
        <f>VLOOKUP(A989,'Gas Price'!$B$2:$C$215,2,FALSE)</f>
        <v>3</v>
      </c>
      <c r="E989" s="6">
        <f t="shared" si="30"/>
        <v>19.162566666666667</v>
      </c>
      <c r="G989" s="14">
        <v>43676</v>
      </c>
      <c r="H989" s="15">
        <v>18</v>
      </c>
      <c r="I989" s="6">
        <f t="shared" si="31"/>
        <v>19.162566666666667</v>
      </c>
      <c r="J989" s="13"/>
      <c r="K989" s="13"/>
    </row>
    <row r="990" spans="1:12" x14ac:dyDescent="0.35">
      <c r="A990" s="14">
        <v>43676</v>
      </c>
      <c r="B990" s="15">
        <v>19</v>
      </c>
      <c r="C990" s="16">
        <v>64.287800000000004</v>
      </c>
      <c r="D990" s="12">
        <f>VLOOKUP(A990,'Gas Price'!$B$2:$C$215,2,FALSE)</f>
        <v>3</v>
      </c>
      <c r="E990" s="6">
        <f t="shared" si="30"/>
        <v>21.429266666666667</v>
      </c>
      <c r="G990" s="14">
        <v>43676</v>
      </c>
      <c r="H990" s="15">
        <v>19</v>
      </c>
      <c r="I990" s="6">
        <f t="shared" si="31"/>
        <v>21.429266666666667</v>
      </c>
      <c r="J990" s="13"/>
      <c r="K990" s="13"/>
    </row>
    <row r="991" spans="1:12" x14ac:dyDescent="0.35">
      <c r="A991" s="14">
        <v>43676</v>
      </c>
      <c r="B991" s="15">
        <v>20</v>
      </c>
      <c r="C991" s="16">
        <v>71.558000000000007</v>
      </c>
      <c r="D991" s="12">
        <f>VLOOKUP(A991,'Gas Price'!$B$2:$C$215,2,FALSE)</f>
        <v>3</v>
      </c>
      <c r="E991" s="6">
        <f t="shared" si="30"/>
        <v>23.852666666666668</v>
      </c>
      <c r="G991" s="14">
        <v>43676</v>
      </c>
      <c r="H991" s="15">
        <v>20</v>
      </c>
      <c r="I991" s="6">
        <f t="shared" si="31"/>
        <v>23.852666666666668</v>
      </c>
      <c r="J991" s="13"/>
      <c r="K991" s="13"/>
    </row>
    <row r="992" spans="1:12" x14ac:dyDescent="0.35">
      <c r="A992" s="14">
        <v>43676</v>
      </c>
      <c r="B992" s="15">
        <v>21</v>
      </c>
      <c r="C992" s="16">
        <v>56.0212</v>
      </c>
      <c r="D992" s="12">
        <f>VLOOKUP(A992,'Gas Price'!$B$2:$C$215,2,FALSE)</f>
        <v>3</v>
      </c>
      <c r="E992" s="6">
        <f t="shared" si="30"/>
        <v>18.673733333333335</v>
      </c>
      <c r="G992" s="14">
        <v>43676</v>
      </c>
      <c r="H992" s="15">
        <v>21</v>
      </c>
      <c r="I992" s="6">
        <f t="shared" si="31"/>
        <v>18.673733333333335</v>
      </c>
      <c r="J992" s="13"/>
      <c r="K992" s="13"/>
    </row>
    <row r="993" spans="1:12" x14ac:dyDescent="0.35">
      <c r="A993" s="14">
        <v>43677</v>
      </c>
      <c r="B993" s="15">
        <v>13</v>
      </c>
      <c r="C993" s="16">
        <v>39.008400000000002</v>
      </c>
      <c r="D993" s="12">
        <f>VLOOKUP(A993,'Gas Price'!$B$2:$C$215,2,FALSE)</f>
        <v>2.95</v>
      </c>
      <c r="E993" s="6">
        <f t="shared" si="30"/>
        <v>13.223186440677965</v>
      </c>
      <c r="G993" s="14">
        <v>43677</v>
      </c>
      <c r="H993" s="15">
        <v>13</v>
      </c>
      <c r="I993" s="6">
        <f t="shared" si="31"/>
        <v>13.223186440677965</v>
      </c>
      <c r="J993" s="13">
        <f>MAX(AVERAGE(I993:I996),AVERAGE(I994:I997),AVERAGE(I995:I998),AVERAGE(I996:I999),AVERAGE(I997:I1000),AVERAGE(I998:I1001))</f>
        <v>20.889271186440677</v>
      </c>
      <c r="K993" s="13">
        <f>MAX(AVERAGE(I993:I995),AVERAGE(I994:I996),AVERAGE(I995:I997),AVERAGE(I996:I998),AVERAGE(I997:I999),AVERAGE(I998:I1000),AVERAGE(I999:I1001))</f>
        <v>21.390395480225987</v>
      </c>
      <c r="L993" s="13">
        <f>MAX(AVERAGE(I993:I994),AVERAGE(I994:I995),AVERAGE(I995:I996),AVERAGE(I996:I997),AVERAGE(I997:I998),AVERAGE(I998:I999),AVERAGE(I999:I1000),AVERAGE(I1000:I1001))</f>
        <v>22.463779661016947</v>
      </c>
    </row>
    <row r="994" spans="1:12" x14ac:dyDescent="0.35">
      <c r="A994" s="14">
        <v>43677</v>
      </c>
      <c r="B994" s="15">
        <v>14</v>
      </c>
      <c r="C994" s="16">
        <v>44.981999999999999</v>
      </c>
      <c r="D994" s="12">
        <f>VLOOKUP(A994,'Gas Price'!$B$2:$C$215,2,FALSE)</f>
        <v>2.95</v>
      </c>
      <c r="E994" s="6">
        <f t="shared" si="30"/>
        <v>15.248135593220338</v>
      </c>
      <c r="G994" s="14">
        <v>43677</v>
      </c>
      <c r="H994" s="15">
        <v>14</v>
      </c>
      <c r="I994" s="6">
        <f t="shared" si="31"/>
        <v>15.248135593220338</v>
      </c>
      <c r="J994" s="13"/>
      <c r="K994" s="13"/>
    </row>
    <row r="995" spans="1:12" x14ac:dyDescent="0.35">
      <c r="A995" s="14">
        <v>43677</v>
      </c>
      <c r="B995" s="15">
        <v>15</v>
      </c>
      <c r="C995" s="16">
        <v>60.0685</v>
      </c>
      <c r="D995" s="12">
        <f>VLOOKUP(A995,'Gas Price'!$B$2:$C$215,2,FALSE)</f>
        <v>2.95</v>
      </c>
      <c r="E995" s="6">
        <f t="shared" si="30"/>
        <v>20.362203389830508</v>
      </c>
      <c r="G995" s="14">
        <v>43677</v>
      </c>
      <c r="H995" s="15">
        <v>15</v>
      </c>
      <c r="I995" s="6">
        <f t="shared" si="31"/>
        <v>20.362203389830508</v>
      </c>
      <c r="J995" s="13"/>
      <c r="K995" s="13"/>
    </row>
    <row r="996" spans="1:12" x14ac:dyDescent="0.35">
      <c r="A996" s="14">
        <v>43677</v>
      </c>
      <c r="B996" s="15">
        <v>16</v>
      </c>
      <c r="C996" s="16">
        <v>54.583300000000001</v>
      </c>
      <c r="D996" s="12">
        <f>VLOOKUP(A996,'Gas Price'!$B$2:$C$215,2,FALSE)</f>
        <v>2.95</v>
      </c>
      <c r="E996" s="6">
        <f t="shared" si="30"/>
        <v>18.502813559322032</v>
      </c>
      <c r="G996" s="14">
        <v>43677</v>
      </c>
      <c r="H996" s="15">
        <v>16</v>
      </c>
      <c r="I996" s="6">
        <f t="shared" si="31"/>
        <v>18.502813559322032</v>
      </c>
      <c r="J996" s="13"/>
      <c r="K996" s="13"/>
    </row>
    <row r="997" spans="1:12" x14ac:dyDescent="0.35">
      <c r="A997" s="14">
        <v>43677</v>
      </c>
      <c r="B997" s="15">
        <v>17</v>
      </c>
      <c r="C997" s="16">
        <v>57.341799999999999</v>
      </c>
      <c r="D997" s="12">
        <f>VLOOKUP(A997,'Gas Price'!$B$2:$C$215,2,FALSE)</f>
        <v>2.95</v>
      </c>
      <c r="E997" s="6">
        <f t="shared" si="30"/>
        <v>19.437898305084744</v>
      </c>
      <c r="G997" s="14">
        <v>43677</v>
      </c>
      <c r="H997" s="15">
        <v>17</v>
      </c>
      <c r="I997" s="6">
        <f t="shared" si="31"/>
        <v>19.437898305084744</v>
      </c>
      <c r="J997" s="13"/>
      <c r="K997" s="13"/>
    </row>
    <row r="998" spans="1:12" x14ac:dyDescent="0.35">
      <c r="A998" s="14">
        <v>43677</v>
      </c>
      <c r="B998" s="15">
        <v>18</v>
      </c>
      <c r="C998" s="16">
        <v>56.615299999999998</v>
      </c>
      <c r="D998" s="12">
        <f>VLOOKUP(A998,'Gas Price'!$B$2:$C$215,2,FALSE)</f>
        <v>2.95</v>
      </c>
      <c r="E998" s="6">
        <f t="shared" si="30"/>
        <v>19.191627118644067</v>
      </c>
      <c r="G998" s="14">
        <v>43677</v>
      </c>
      <c r="H998" s="15">
        <v>18</v>
      </c>
      <c r="I998" s="6">
        <f t="shared" si="31"/>
        <v>19.191627118644067</v>
      </c>
      <c r="J998" s="13"/>
      <c r="K998" s="13"/>
    </row>
    <row r="999" spans="1:12" x14ac:dyDescent="0.35">
      <c r="A999" s="14">
        <v>43677</v>
      </c>
      <c r="B999" s="15">
        <v>19</v>
      </c>
      <c r="C999" s="16">
        <v>57.191299999999998</v>
      </c>
      <c r="D999" s="12">
        <f>VLOOKUP(A999,'Gas Price'!$B$2:$C$215,2,FALSE)</f>
        <v>2.95</v>
      </c>
      <c r="E999" s="6">
        <f t="shared" si="30"/>
        <v>19.3868813559322</v>
      </c>
      <c r="G999" s="14">
        <v>43677</v>
      </c>
      <c r="H999" s="15">
        <v>19</v>
      </c>
      <c r="I999" s="6">
        <f t="shared" si="31"/>
        <v>19.3868813559322</v>
      </c>
      <c r="J999" s="13"/>
      <c r="K999" s="13"/>
    </row>
    <row r="1000" spans="1:12" x14ac:dyDescent="0.35">
      <c r="A1000" s="14">
        <v>43677</v>
      </c>
      <c r="B1000" s="15">
        <v>20</v>
      </c>
      <c r="C1000" s="16">
        <v>75.344999999999999</v>
      </c>
      <c r="D1000" s="12">
        <f>VLOOKUP(A1000,'Gas Price'!$B$2:$C$215,2,FALSE)</f>
        <v>2.95</v>
      </c>
      <c r="E1000" s="6">
        <f t="shared" si="30"/>
        <v>25.540677966101693</v>
      </c>
      <c r="G1000" s="14">
        <v>43677</v>
      </c>
      <c r="H1000" s="15">
        <v>20</v>
      </c>
      <c r="I1000" s="6">
        <f t="shared" si="31"/>
        <v>25.540677966101693</v>
      </c>
      <c r="J1000" s="13"/>
      <c r="K1000" s="13"/>
    </row>
    <row r="1001" spans="1:12" x14ac:dyDescent="0.35">
      <c r="A1001" s="14">
        <v>43677</v>
      </c>
      <c r="B1001" s="15">
        <v>21</v>
      </c>
      <c r="C1001" s="16">
        <v>56.768700000000003</v>
      </c>
      <c r="D1001" s="12">
        <f>VLOOKUP(A1001,'Gas Price'!$B$2:$C$215,2,FALSE)</f>
        <v>2.95</v>
      </c>
      <c r="E1001" s="6">
        <f t="shared" si="30"/>
        <v>19.243627118644067</v>
      </c>
      <c r="G1001" s="14">
        <v>43677</v>
      </c>
      <c r="H1001" s="15">
        <v>21</v>
      </c>
      <c r="I1001" s="6">
        <f t="shared" si="31"/>
        <v>19.243627118644067</v>
      </c>
      <c r="J1001" s="13"/>
      <c r="K1001" s="13"/>
    </row>
    <row r="1002" spans="1:12" x14ac:dyDescent="0.35">
      <c r="A1002" s="14">
        <v>43678</v>
      </c>
      <c r="B1002" s="15">
        <v>13</v>
      </c>
      <c r="C1002" s="16">
        <v>29.964099999999998</v>
      </c>
      <c r="D1002" s="12">
        <f>VLOOKUP(A1002,'Gas Price'!$B$2:$C$215,2,FALSE)</f>
        <v>3.0350000000000001</v>
      </c>
      <c r="E1002" s="6">
        <f t="shared" si="30"/>
        <v>9.872850082372322</v>
      </c>
      <c r="G1002" s="14">
        <v>43678</v>
      </c>
      <c r="H1002" s="15">
        <v>13</v>
      </c>
      <c r="I1002" s="6">
        <f t="shared" si="31"/>
        <v>9.872850082372322</v>
      </c>
      <c r="J1002" s="13">
        <f>MAX(AVERAGE(I1002:I1005),AVERAGE(I1003:I1006),AVERAGE(I1004:I1007),AVERAGE(I1005:I1008),AVERAGE(I1006:I1009),AVERAGE(I1007:I1010))</f>
        <v>17.798945634266886</v>
      </c>
      <c r="K1002" s="13">
        <f>MAX(AVERAGE(I1002:I1004),AVERAGE(I1003:I1005),AVERAGE(I1004:I1006),AVERAGE(I1005:I1007),AVERAGE(I1006:I1008),AVERAGE(I1007:I1009),AVERAGE(I1008:I1010))</f>
        <v>18.427786930258101</v>
      </c>
      <c r="L1002" s="13">
        <f>MAX(AVERAGE(I1002:I1003),AVERAGE(I1003:I1004),AVERAGE(I1004:I1005),AVERAGE(I1005:I1006),AVERAGE(I1006:I1007),AVERAGE(I1007:I1008),AVERAGE(I1008:I1009),AVERAGE(I1009:I1010))</f>
        <v>19.014266886326197</v>
      </c>
    </row>
    <row r="1003" spans="1:12" x14ac:dyDescent="0.35">
      <c r="A1003" s="14">
        <v>43678</v>
      </c>
      <c r="B1003" s="15">
        <v>14</v>
      </c>
      <c r="C1003" s="16">
        <v>33.159700000000001</v>
      </c>
      <c r="D1003" s="12">
        <f>VLOOKUP(A1003,'Gas Price'!$B$2:$C$215,2,FALSE)</f>
        <v>3.0350000000000001</v>
      </c>
      <c r="E1003" s="6">
        <f t="shared" si="30"/>
        <v>10.925766062602966</v>
      </c>
      <c r="G1003" s="14">
        <v>43678</v>
      </c>
      <c r="H1003" s="15">
        <v>14</v>
      </c>
      <c r="I1003" s="6">
        <f t="shared" si="31"/>
        <v>10.925766062602966</v>
      </c>
      <c r="J1003" s="13"/>
      <c r="K1003" s="13"/>
    </row>
    <row r="1004" spans="1:12" x14ac:dyDescent="0.35">
      <c r="A1004" s="14">
        <v>43678</v>
      </c>
      <c r="B1004" s="15">
        <v>15</v>
      </c>
      <c r="C1004" s="16">
        <v>32.101700000000001</v>
      </c>
      <c r="D1004" s="12">
        <f>VLOOKUP(A1004,'Gas Price'!$B$2:$C$215,2,FALSE)</f>
        <v>3.0350000000000001</v>
      </c>
      <c r="E1004" s="6">
        <f t="shared" si="30"/>
        <v>10.577166392092257</v>
      </c>
      <c r="G1004" s="14">
        <v>43678</v>
      </c>
      <c r="H1004" s="15">
        <v>15</v>
      </c>
      <c r="I1004" s="6">
        <f t="shared" si="31"/>
        <v>10.577166392092257</v>
      </c>
      <c r="J1004" s="13"/>
      <c r="K1004" s="13"/>
    </row>
    <row r="1005" spans="1:12" x14ac:dyDescent="0.35">
      <c r="A1005" s="14">
        <v>43678</v>
      </c>
      <c r="B1005" s="15">
        <v>16</v>
      </c>
      <c r="C1005" s="16">
        <v>37.4846</v>
      </c>
      <c r="D1005" s="12">
        <f>VLOOKUP(A1005,'Gas Price'!$B$2:$C$215,2,FALSE)</f>
        <v>3.0350000000000001</v>
      </c>
      <c r="E1005" s="6">
        <f t="shared" si="30"/>
        <v>12.350774299835255</v>
      </c>
      <c r="G1005" s="14">
        <v>43678</v>
      </c>
      <c r="H1005" s="15">
        <v>16</v>
      </c>
      <c r="I1005" s="6">
        <f t="shared" si="31"/>
        <v>12.350774299835255</v>
      </c>
      <c r="J1005" s="13"/>
      <c r="K1005" s="13"/>
    </row>
    <row r="1006" spans="1:12" x14ac:dyDescent="0.35">
      <c r="A1006" s="14">
        <v>43678</v>
      </c>
      <c r="B1006" s="15">
        <v>17</v>
      </c>
      <c r="C1006" s="16">
        <v>42.044199999999996</v>
      </c>
      <c r="D1006" s="12">
        <f>VLOOKUP(A1006,'Gas Price'!$B$2:$C$215,2,FALSE)</f>
        <v>3.0350000000000001</v>
      </c>
      <c r="E1006" s="6">
        <f t="shared" si="30"/>
        <v>13.8531136738056</v>
      </c>
      <c r="G1006" s="14">
        <v>43678</v>
      </c>
      <c r="H1006" s="15">
        <v>17</v>
      </c>
      <c r="I1006" s="6">
        <f t="shared" si="31"/>
        <v>13.8531136738056</v>
      </c>
      <c r="J1006" s="13"/>
      <c r="K1006" s="13"/>
    </row>
    <row r="1007" spans="1:12" x14ac:dyDescent="0.35">
      <c r="A1007" s="14">
        <v>43678</v>
      </c>
      <c r="B1007" s="15">
        <v>18</v>
      </c>
      <c r="C1007" s="16">
        <v>52.368400000000001</v>
      </c>
      <c r="D1007" s="12">
        <f>VLOOKUP(A1007,'Gas Price'!$B$2:$C$215,2,FALSE)</f>
        <v>3.0350000000000001</v>
      </c>
      <c r="E1007" s="6">
        <f t="shared" si="30"/>
        <v>17.254827018121912</v>
      </c>
      <c r="G1007" s="14">
        <v>43678</v>
      </c>
      <c r="H1007" s="15">
        <v>18</v>
      </c>
      <c r="I1007" s="6">
        <f t="shared" si="31"/>
        <v>17.254827018121912</v>
      </c>
      <c r="J1007" s="13"/>
      <c r="K1007" s="13"/>
    </row>
    <row r="1008" spans="1:12" x14ac:dyDescent="0.35">
      <c r="A1008" s="14">
        <v>43678</v>
      </c>
      <c r="B1008" s="15">
        <v>19</v>
      </c>
      <c r="C1008" s="16">
        <v>50.692500000000003</v>
      </c>
      <c r="D1008" s="12">
        <f>VLOOKUP(A1008,'Gas Price'!$B$2:$C$215,2,FALSE)</f>
        <v>3.0350000000000001</v>
      </c>
      <c r="E1008" s="6">
        <f t="shared" si="30"/>
        <v>16.702635914332784</v>
      </c>
      <c r="G1008" s="14">
        <v>43678</v>
      </c>
      <c r="H1008" s="15">
        <v>19</v>
      </c>
      <c r="I1008" s="6">
        <f t="shared" si="31"/>
        <v>16.702635914332784</v>
      </c>
      <c r="J1008" s="13"/>
      <c r="K1008" s="13"/>
    </row>
    <row r="1009" spans="1:12" x14ac:dyDescent="0.35">
      <c r="A1009" s="14">
        <v>43678</v>
      </c>
      <c r="B1009" s="15">
        <v>20</v>
      </c>
      <c r="C1009" s="16">
        <v>64.724100000000007</v>
      </c>
      <c r="D1009" s="12">
        <f>VLOOKUP(A1009,'Gas Price'!$B$2:$C$215,2,FALSE)</f>
        <v>3.0350000000000001</v>
      </c>
      <c r="E1009" s="6">
        <f t="shared" si="30"/>
        <v>21.325897858319607</v>
      </c>
      <c r="G1009" s="14">
        <v>43678</v>
      </c>
      <c r="H1009" s="15">
        <v>20</v>
      </c>
      <c r="I1009" s="6">
        <f t="shared" si="31"/>
        <v>21.325897858319607</v>
      </c>
      <c r="J1009" s="13"/>
      <c r="K1009" s="13"/>
    </row>
    <row r="1010" spans="1:12" x14ac:dyDescent="0.35">
      <c r="A1010" s="14">
        <v>43678</v>
      </c>
      <c r="B1010" s="15">
        <v>21</v>
      </c>
      <c r="C1010" s="16">
        <v>48.294199999999996</v>
      </c>
      <c r="D1010" s="12">
        <f>VLOOKUP(A1010,'Gas Price'!$B$2:$C$215,2,FALSE)</f>
        <v>3.0350000000000001</v>
      </c>
      <c r="E1010" s="6">
        <f t="shared" si="30"/>
        <v>15.912421746293244</v>
      </c>
      <c r="G1010" s="14">
        <v>43678</v>
      </c>
      <c r="H1010" s="15">
        <v>21</v>
      </c>
      <c r="I1010" s="6">
        <f t="shared" si="31"/>
        <v>15.912421746293244</v>
      </c>
      <c r="J1010" s="13"/>
      <c r="K1010" s="13"/>
    </row>
    <row r="1011" spans="1:12" x14ac:dyDescent="0.35">
      <c r="A1011" s="14">
        <v>43679</v>
      </c>
      <c r="B1011" s="15">
        <v>13</v>
      </c>
      <c r="C1011" s="16">
        <v>33.2804</v>
      </c>
      <c r="D1011" s="12">
        <f>VLOOKUP(A1011,'Gas Price'!$B$2:$C$215,2,FALSE)</f>
        <v>2.96</v>
      </c>
      <c r="E1011" s="6">
        <f t="shared" si="30"/>
        <v>11.243378378378379</v>
      </c>
      <c r="G1011" s="14">
        <v>43679</v>
      </c>
      <c r="H1011" s="15">
        <v>13</v>
      </c>
      <c r="I1011" s="6">
        <f t="shared" si="31"/>
        <v>11.243378378378379</v>
      </c>
      <c r="J1011" s="13">
        <f>MAX(AVERAGE(I1011:I1014),AVERAGE(I1012:I1015),AVERAGE(I1013:I1016),AVERAGE(I1014:I1017),AVERAGE(I1015:I1018),AVERAGE(I1016:I1019))</f>
        <v>20.20808277027027</v>
      </c>
      <c r="K1011" s="13">
        <f>MAX(AVERAGE(I1011:I1013),AVERAGE(I1012:I1014),AVERAGE(I1013:I1015),AVERAGE(I1014:I1016),AVERAGE(I1015:I1017),AVERAGE(I1016:I1018),AVERAGE(I1017:I1019))</f>
        <v>20.783164414414415</v>
      </c>
      <c r="L1011" s="13">
        <f>MAX(AVERAGE(I1011:I1012),AVERAGE(I1012:I1013),AVERAGE(I1013:I1014),AVERAGE(I1014:I1015),AVERAGE(I1015:I1016),AVERAGE(I1016:I1017),AVERAGE(I1017:I1018),AVERAGE(I1018:I1019))</f>
        <v>21.625658783783784</v>
      </c>
    </row>
    <row r="1012" spans="1:12" x14ac:dyDescent="0.35">
      <c r="A1012" s="14">
        <v>43679</v>
      </c>
      <c r="B1012" s="15">
        <v>14</v>
      </c>
      <c r="C1012" s="16">
        <v>39</v>
      </c>
      <c r="D1012" s="12">
        <f>VLOOKUP(A1012,'Gas Price'!$B$2:$C$215,2,FALSE)</f>
        <v>2.96</v>
      </c>
      <c r="E1012" s="6">
        <f t="shared" si="30"/>
        <v>13.175675675675675</v>
      </c>
      <c r="G1012" s="14">
        <v>43679</v>
      </c>
      <c r="H1012" s="15">
        <v>14</v>
      </c>
      <c r="I1012" s="6">
        <f t="shared" si="31"/>
        <v>13.175675675675675</v>
      </c>
      <c r="J1012" s="13"/>
      <c r="K1012" s="13"/>
    </row>
    <row r="1013" spans="1:12" x14ac:dyDescent="0.35">
      <c r="A1013" s="14">
        <v>43679</v>
      </c>
      <c r="B1013" s="15">
        <v>15</v>
      </c>
      <c r="C1013" s="16">
        <v>42.343000000000004</v>
      </c>
      <c r="D1013" s="12">
        <f>VLOOKUP(A1013,'Gas Price'!$B$2:$C$215,2,FALSE)</f>
        <v>2.96</v>
      </c>
      <c r="E1013" s="6">
        <f t="shared" si="30"/>
        <v>14.305067567567569</v>
      </c>
      <c r="G1013" s="14">
        <v>43679</v>
      </c>
      <c r="H1013" s="15">
        <v>15</v>
      </c>
      <c r="I1013" s="6">
        <f t="shared" si="31"/>
        <v>14.305067567567569</v>
      </c>
      <c r="J1013" s="13"/>
      <c r="K1013" s="13"/>
    </row>
    <row r="1014" spans="1:12" x14ac:dyDescent="0.35">
      <c r="A1014" s="14">
        <v>43679</v>
      </c>
      <c r="B1014" s="15">
        <v>16</v>
      </c>
      <c r="C1014" s="16">
        <v>47.828600000000002</v>
      </c>
      <c r="D1014" s="12">
        <f>VLOOKUP(A1014,'Gas Price'!$B$2:$C$215,2,FALSE)</f>
        <v>2.96</v>
      </c>
      <c r="E1014" s="6">
        <f t="shared" si="30"/>
        <v>16.158310810810811</v>
      </c>
      <c r="G1014" s="14">
        <v>43679</v>
      </c>
      <c r="H1014" s="15">
        <v>16</v>
      </c>
      <c r="I1014" s="6">
        <f t="shared" si="31"/>
        <v>16.158310810810811</v>
      </c>
      <c r="J1014" s="13"/>
      <c r="K1014" s="13"/>
    </row>
    <row r="1015" spans="1:12" x14ac:dyDescent="0.35">
      <c r="A1015" s="14">
        <v>43679</v>
      </c>
      <c r="B1015" s="15">
        <v>17</v>
      </c>
      <c r="C1015" s="16">
        <v>54.709200000000003</v>
      </c>
      <c r="D1015" s="12">
        <f>VLOOKUP(A1015,'Gas Price'!$B$2:$C$215,2,FALSE)</f>
        <v>2.96</v>
      </c>
      <c r="E1015" s="6">
        <f t="shared" si="30"/>
        <v>18.482837837837838</v>
      </c>
      <c r="G1015" s="14">
        <v>43679</v>
      </c>
      <c r="H1015" s="15">
        <v>17</v>
      </c>
      <c r="I1015" s="6">
        <f t="shared" si="31"/>
        <v>18.482837837837838</v>
      </c>
      <c r="J1015" s="13"/>
      <c r="K1015" s="13"/>
    </row>
    <row r="1016" spans="1:12" x14ac:dyDescent="0.35">
      <c r="A1016" s="14">
        <v>43679</v>
      </c>
      <c r="B1016" s="15">
        <v>18</v>
      </c>
      <c r="C1016" s="16">
        <v>56.5306</v>
      </c>
      <c r="D1016" s="12">
        <f>VLOOKUP(A1016,'Gas Price'!$B$2:$C$215,2,FALSE)</f>
        <v>2.96</v>
      </c>
      <c r="E1016" s="6">
        <f t="shared" si="30"/>
        <v>19.098175675675677</v>
      </c>
      <c r="G1016" s="14">
        <v>43679</v>
      </c>
      <c r="H1016" s="15">
        <v>18</v>
      </c>
      <c r="I1016" s="6">
        <f t="shared" si="31"/>
        <v>19.098175675675677</v>
      </c>
      <c r="J1016" s="13"/>
      <c r="K1016" s="13"/>
    </row>
    <row r="1017" spans="1:12" x14ac:dyDescent="0.35">
      <c r="A1017" s="14">
        <v>43679</v>
      </c>
      <c r="B1017" s="15">
        <v>19</v>
      </c>
      <c r="C1017" s="16">
        <v>56.883099999999999</v>
      </c>
      <c r="D1017" s="12">
        <f>VLOOKUP(A1017,'Gas Price'!$B$2:$C$215,2,FALSE)</f>
        <v>2.96</v>
      </c>
      <c r="E1017" s="6">
        <f t="shared" si="30"/>
        <v>19.217263513513512</v>
      </c>
      <c r="G1017" s="14">
        <v>43679</v>
      </c>
      <c r="H1017" s="15">
        <v>19</v>
      </c>
      <c r="I1017" s="6">
        <f t="shared" si="31"/>
        <v>19.217263513513512</v>
      </c>
      <c r="J1017" s="13"/>
      <c r="K1017" s="13"/>
    </row>
    <row r="1018" spans="1:12" x14ac:dyDescent="0.35">
      <c r="A1018" s="14">
        <v>43679</v>
      </c>
      <c r="B1018" s="15">
        <v>20</v>
      </c>
      <c r="C1018" s="16">
        <v>71.140799999999999</v>
      </c>
      <c r="D1018" s="12">
        <f>VLOOKUP(A1018,'Gas Price'!$B$2:$C$215,2,FALSE)</f>
        <v>2.96</v>
      </c>
      <c r="E1018" s="6">
        <f t="shared" si="30"/>
        <v>24.034054054054053</v>
      </c>
      <c r="G1018" s="14">
        <v>43679</v>
      </c>
      <c r="H1018" s="15">
        <v>20</v>
      </c>
      <c r="I1018" s="6">
        <f t="shared" si="31"/>
        <v>24.034054054054053</v>
      </c>
      <c r="J1018" s="13"/>
      <c r="K1018" s="13"/>
    </row>
    <row r="1019" spans="1:12" x14ac:dyDescent="0.35">
      <c r="A1019" s="14">
        <v>43679</v>
      </c>
      <c r="B1019" s="15">
        <v>21</v>
      </c>
      <c r="C1019" s="16">
        <v>54.652000000000001</v>
      </c>
      <c r="D1019" s="12">
        <f>VLOOKUP(A1019,'Gas Price'!$B$2:$C$215,2,FALSE)</f>
        <v>2.96</v>
      </c>
      <c r="E1019" s="6">
        <f t="shared" si="30"/>
        <v>18.463513513513515</v>
      </c>
      <c r="G1019" s="14">
        <v>43679</v>
      </c>
      <c r="H1019" s="15">
        <v>21</v>
      </c>
      <c r="I1019" s="6">
        <f t="shared" si="31"/>
        <v>18.463513513513515</v>
      </c>
      <c r="J1019" s="13"/>
      <c r="K1019" s="13"/>
    </row>
    <row r="1020" spans="1:12" x14ac:dyDescent="0.35">
      <c r="A1020" s="14">
        <v>43680</v>
      </c>
      <c r="B1020" s="15">
        <v>13</v>
      </c>
      <c r="C1020" s="16">
        <v>28.692900000000002</v>
      </c>
      <c r="D1020" s="12">
        <f>VLOOKUP(A1020,'Gas Price'!$B$2:$C$215,2,FALSE)</f>
        <v>2.96</v>
      </c>
      <c r="E1020" s="6">
        <f t="shared" si="30"/>
        <v>9.6935472972972985</v>
      </c>
      <c r="G1020" s="14">
        <v>43680</v>
      </c>
      <c r="H1020" s="15">
        <v>13</v>
      </c>
      <c r="I1020" s="6">
        <f t="shared" si="31"/>
        <v>9.6935472972972985</v>
      </c>
      <c r="J1020" s="13">
        <f>MAX(AVERAGE(I1020:I1023),AVERAGE(I1021:I1024),AVERAGE(I1022:I1025),AVERAGE(I1023:I1026),AVERAGE(I1024:I1027),AVERAGE(I1025:I1028))</f>
        <v>18.080337837837838</v>
      </c>
      <c r="K1020" s="13">
        <f>MAX(AVERAGE(I1020:I1022),AVERAGE(I1021:I1023),AVERAGE(I1022:I1024),AVERAGE(I1023:I1025),AVERAGE(I1024:I1026),AVERAGE(I1025:I1027),AVERAGE(I1026:I1028))</f>
        <v>18.986936936936939</v>
      </c>
      <c r="L1020" s="13">
        <f>MAX(AVERAGE(I1020:I1021),AVERAGE(I1021:I1022),AVERAGE(I1022:I1023),AVERAGE(I1023:I1024),AVERAGE(I1024:I1025),AVERAGE(I1025:I1026),AVERAGE(I1026:I1027),AVERAGE(I1027:I1028))</f>
        <v>20.408952702702702</v>
      </c>
    </row>
    <row r="1021" spans="1:12" x14ac:dyDescent="0.35">
      <c r="A1021" s="14">
        <v>43680</v>
      </c>
      <c r="B1021" s="15">
        <v>14</v>
      </c>
      <c r="C1021" s="16">
        <v>31.416499999999999</v>
      </c>
      <c r="D1021" s="12">
        <f>VLOOKUP(A1021,'Gas Price'!$B$2:$C$215,2,FALSE)</f>
        <v>2.96</v>
      </c>
      <c r="E1021" s="6">
        <f t="shared" si="30"/>
        <v>10.613682432432432</v>
      </c>
      <c r="G1021" s="14">
        <v>43680</v>
      </c>
      <c r="H1021" s="15">
        <v>14</v>
      </c>
      <c r="I1021" s="6">
        <f t="shared" si="31"/>
        <v>10.613682432432432</v>
      </c>
      <c r="J1021" s="13"/>
      <c r="K1021" s="13"/>
    </row>
    <row r="1022" spans="1:12" x14ac:dyDescent="0.35">
      <c r="A1022" s="14">
        <v>43680</v>
      </c>
      <c r="B1022" s="15">
        <v>15</v>
      </c>
      <c r="C1022" s="16">
        <v>38.3827</v>
      </c>
      <c r="D1022" s="12">
        <f>VLOOKUP(A1022,'Gas Price'!$B$2:$C$215,2,FALSE)</f>
        <v>2.96</v>
      </c>
      <c r="E1022" s="6">
        <f t="shared" si="30"/>
        <v>12.967128378378378</v>
      </c>
      <c r="G1022" s="14">
        <v>43680</v>
      </c>
      <c r="H1022" s="15">
        <v>15</v>
      </c>
      <c r="I1022" s="6">
        <f t="shared" si="31"/>
        <v>12.967128378378378</v>
      </c>
      <c r="J1022" s="13"/>
      <c r="K1022" s="13"/>
    </row>
    <row r="1023" spans="1:12" x14ac:dyDescent="0.35">
      <c r="A1023" s="14">
        <v>43680</v>
      </c>
      <c r="B1023" s="15">
        <v>16</v>
      </c>
      <c r="C1023" s="16">
        <v>40.688499999999998</v>
      </c>
      <c r="D1023" s="12">
        <f>VLOOKUP(A1023,'Gas Price'!$B$2:$C$215,2,FALSE)</f>
        <v>2.96</v>
      </c>
      <c r="E1023" s="6">
        <f t="shared" si="30"/>
        <v>13.746114864864865</v>
      </c>
      <c r="G1023" s="14">
        <v>43680</v>
      </c>
      <c r="H1023" s="15">
        <v>16</v>
      </c>
      <c r="I1023" s="6">
        <f t="shared" si="31"/>
        <v>13.746114864864865</v>
      </c>
      <c r="J1023" s="13"/>
      <c r="K1023" s="13"/>
    </row>
    <row r="1024" spans="1:12" x14ac:dyDescent="0.35">
      <c r="A1024" s="14">
        <v>43680</v>
      </c>
      <c r="B1024" s="15">
        <v>17</v>
      </c>
      <c r="C1024" s="16">
        <v>42.072200000000002</v>
      </c>
      <c r="D1024" s="12">
        <f>VLOOKUP(A1024,'Gas Price'!$B$2:$C$215,2,FALSE)</f>
        <v>2.96</v>
      </c>
      <c r="E1024" s="6">
        <f t="shared" si="30"/>
        <v>14.213581081081083</v>
      </c>
      <c r="G1024" s="14">
        <v>43680</v>
      </c>
      <c r="H1024" s="15">
        <v>17</v>
      </c>
      <c r="I1024" s="6">
        <f t="shared" si="31"/>
        <v>14.213581081081083</v>
      </c>
      <c r="J1024" s="13"/>
      <c r="K1024" s="13"/>
    </row>
    <row r="1025" spans="1:12" x14ac:dyDescent="0.35">
      <c r="A1025" s="14">
        <v>43680</v>
      </c>
      <c r="B1025" s="15">
        <v>18</v>
      </c>
      <c r="C1025" s="16">
        <v>45.467199999999998</v>
      </c>
      <c r="D1025" s="12">
        <f>VLOOKUP(A1025,'Gas Price'!$B$2:$C$215,2,FALSE)</f>
        <v>2.96</v>
      </c>
      <c r="E1025" s="6">
        <f t="shared" si="30"/>
        <v>15.360540540540541</v>
      </c>
      <c r="G1025" s="14">
        <v>43680</v>
      </c>
      <c r="H1025" s="15">
        <v>18</v>
      </c>
      <c r="I1025" s="6">
        <f t="shared" si="31"/>
        <v>15.360540540540541</v>
      </c>
      <c r="J1025" s="13"/>
      <c r="K1025" s="13"/>
    </row>
    <row r="1026" spans="1:12" x14ac:dyDescent="0.35">
      <c r="A1026" s="14">
        <v>43680</v>
      </c>
      <c r="B1026" s="15">
        <v>19</v>
      </c>
      <c r="C1026" s="16">
        <v>55.167900000000003</v>
      </c>
      <c r="D1026" s="12">
        <f>VLOOKUP(A1026,'Gas Price'!$B$2:$C$215,2,FALSE)</f>
        <v>2.96</v>
      </c>
      <c r="E1026" s="6">
        <f t="shared" si="30"/>
        <v>18.637804054054055</v>
      </c>
      <c r="G1026" s="14">
        <v>43680</v>
      </c>
      <c r="H1026" s="15">
        <v>19</v>
      </c>
      <c r="I1026" s="6">
        <f t="shared" si="31"/>
        <v>18.637804054054055</v>
      </c>
      <c r="J1026" s="13"/>
      <c r="K1026" s="13"/>
    </row>
    <row r="1027" spans="1:12" x14ac:dyDescent="0.35">
      <c r="A1027" s="14">
        <v>43680</v>
      </c>
      <c r="B1027" s="15">
        <v>20</v>
      </c>
      <c r="C1027" s="16">
        <v>65.653099999999995</v>
      </c>
      <c r="D1027" s="12">
        <f>VLOOKUP(A1027,'Gas Price'!$B$2:$C$215,2,FALSE)</f>
        <v>2.96</v>
      </c>
      <c r="E1027" s="6">
        <f t="shared" ref="E1027:E1090" si="32">C1027/D1027</f>
        <v>22.18010135135135</v>
      </c>
      <c r="G1027" s="14">
        <v>43680</v>
      </c>
      <c r="H1027" s="15">
        <v>20</v>
      </c>
      <c r="I1027" s="6">
        <f t="shared" ref="I1027:I1090" si="33">E1027</f>
        <v>22.18010135135135</v>
      </c>
      <c r="J1027" s="13"/>
      <c r="K1027" s="13"/>
    </row>
    <row r="1028" spans="1:12" x14ac:dyDescent="0.35">
      <c r="A1028" s="14">
        <v>43680</v>
      </c>
      <c r="B1028" s="15">
        <v>21</v>
      </c>
      <c r="C1028" s="16">
        <v>47.783000000000001</v>
      </c>
      <c r="D1028" s="12">
        <f>VLOOKUP(A1028,'Gas Price'!$B$2:$C$215,2,FALSE)</f>
        <v>2.96</v>
      </c>
      <c r="E1028" s="6">
        <f t="shared" si="32"/>
        <v>16.142905405405408</v>
      </c>
      <c r="G1028" s="14">
        <v>43680</v>
      </c>
      <c r="H1028" s="15">
        <v>21</v>
      </c>
      <c r="I1028" s="6">
        <f t="shared" si="33"/>
        <v>16.142905405405408</v>
      </c>
      <c r="J1028" s="13"/>
      <c r="K1028" s="13"/>
    </row>
    <row r="1029" spans="1:12" x14ac:dyDescent="0.35">
      <c r="A1029" s="14">
        <v>43681</v>
      </c>
      <c r="B1029" s="15">
        <v>13</v>
      </c>
      <c r="C1029" s="16">
        <v>28.452300000000001</v>
      </c>
      <c r="D1029" s="12">
        <f>VLOOKUP(A1029,'Gas Price'!$B$2:$C$215,2,FALSE)</f>
        <v>2.96</v>
      </c>
      <c r="E1029" s="6">
        <f t="shared" si="32"/>
        <v>9.6122635135135148</v>
      </c>
      <c r="G1029" s="14">
        <v>43681</v>
      </c>
      <c r="H1029" s="15">
        <v>13</v>
      </c>
      <c r="I1029" s="6">
        <f t="shared" si="33"/>
        <v>9.6122635135135148</v>
      </c>
      <c r="J1029" s="13">
        <f>MAX(AVERAGE(I1029:I1032),AVERAGE(I1030:I1033),AVERAGE(I1031:I1034),AVERAGE(I1032:I1035),AVERAGE(I1033:I1036),AVERAGE(I1034:I1037))</f>
        <v>20.135439189189189</v>
      </c>
      <c r="K1029" s="13">
        <f>MAX(AVERAGE(I1029:I1031),AVERAGE(I1030:I1032),AVERAGE(I1031:I1033),AVERAGE(I1032:I1034),AVERAGE(I1033:I1035),AVERAGE(I1034:I1036),AVERAGE(I1035:I1037))</f>
        <v>21.541126126126127</v>
      </c>
      <c r="L1029" s="13">
        <f>MAX(AVERAGE(I1029:I1030),AVERAGE(I1030:I1031),AVERAGE(I1031:I1032),AVERAGE(I1032:I1033),AVERAGE(I1033:I1034),AVERAGE(I1034:I1035),AVERAGE(I1035:I1036),AVERAGE(I1036:I1037))</f>
        <v>23.09570945945946</v>
      </c>
    </row>
    <row r="1030" spans="1:12" x14ac:dyDescent="0.35">
      <c r="A1030" s="14">
        <v>43681</v>
      </c>
      <c r="B1030" s="15">
        <v>14</v>
      </c>
      <c r="C1030" s="16">
        <v>32.946599999999997</v>
      </c>
      <c r="D1030" s="12">
        <f>VLOOKUP(A1030,'Gas Price'!$B$2:$C$215,2,FALSE)</f>
        <v>2.96</v>
      </c>
      <c r="E1030" s="6">
        <f t="shared" si="32"/>
        <v>11.130608108108108</v>
      </c>
      <c r="G1030" s="14">
        <v>43681</v>
      </c>
      <c r="H1030" s="15">
        <v>14</v>
      </c>
      <c r="I1030" s="6">
        <f t="shared" si="33"/>
        <v>11.130608108108108</v>
      </c>
      <c r="J1030" s="13"/>
      <c r="K1030" s="13"/>
    </row>
    <row r="1031" spans="1:12" x14ac:dyDescent="0.35">
      <c r="A1031" s="14">
        <v>43681</v>
      </c>
      <c r="B1031" s="15">
        <v>15</v>
      </c>
      <c r="C1031" s="16">
        <v>35.417499999999997</v>
      </c>
      <c r="D1031" s="12">
        <f>VLOOKUP(A1031,'Gas Price'!$B$2:$C$215,2,FALSE)</f>
        <v>2.96</v>
      </c>
      <c r="E1031" s="6">
        <f t="shared" si="32"/>
        <v>11.965371621621621</v>
      </c>
      <c r="G1031" s="14">
        <v>43681</v>
      </c>
      <c r="H1031" s="15">
        <v>15</v>
      </c>
      <c r="I1031" s="6">
        <f t="shared" si="33"/>
        <v>11.965371621621621</v>
      </c>
      <c r="J1031" s="13"/>
      <c r="K1031" s="13"/>
    </row>
    <row r="1032" spans="1:12" x14ac:dyDescent="0.35">
      <c r="A1032" s="14">
        <v>43681</v>
      </c>
      <c r="B1032" s="15">
        <v>16</v>
      </c>
      <c r="C1032" s="16">
        <v>38.768300000000004</v>
      </c>
      <c r="D1032" s="12">
        <f>VLOOKUP(A1032,'Gas Price'!$B$2:$C$215,2,FALSE)</f>
        <v>2.96</v>
      </c>
      <c r="E1032" s="6">
        <f t="shared" si="32"/>
        <v>13.09739864864865</v>
      </c>
      <c r="G1032" s="14">
        <v>43681</v>
      </c>
      <c r="H1032" s="15">
        <v>16</v>
      </c>
      <c r="I1032" s="6">
        <f t="shared" si="33"/>
        <v>13.09739864864865</v>
      </c>
      <c r="J1032" s="13"/>
      <c r="K1032" s="13"/>
    </row>
    <row r="1033" spans="1:12" x14ac:dyDescent="0.35">
      <c r="A1033" s="14">
        <v>43681</v>
      </c>
      <c r="B1033" s="15">
        <v>17</v>
      </c>
      <c r="C1033" s="16">
        <v>41.64</v>
      </c>
      <c r="D1033" s="12">
        <f>VLOOKUP(A1033,'Gas Price'!$B$2:$C$215,2,FALSE)</f>
        <v>2.96</v>
      </c>
      <c r="E1033" s="6">
        <f t="shared" si="32"/>
        <v>14.067567567567568</v>
      </c>
      <c r="G1033" s="14">
        <v>43681</v>
      </c>
      <c r="H1033" s="15">
        <v>17</v>
      </c>
      <c r="I1033" s="6">
        <f t="shared" si="33"/>
        <v>14.067567567567568</v>
      </c>
      <c r="J1033" s="13"/>
      <c r="K1033" s="13"/>
    </row>
    <row r="1034" spans="1:12" x14ac:dyDescent="0.35">
      <c r="A1034" s="14">
        <v>43681</v>
      </c>
      <c r="B1034" s="15">
        <v>18</v>
      </c>
      <c r="C1034" s="16">
        <v>47.118400000000001</v>
      </c>
      <c r="D1034" s="12">
        <f>VLOOKUP(A1034,'Gas Price'!$B$2:$C$215,2,FALSE)</f>
        <v>2.96</v>
      </c>
      <c r="E1034" s="6">
        <f t="shared" si="32"/>
        <v>15.918378378378378</v>
      </c>
      <c r="G1034" s="14">
        <v>43681</v>
      </c>
      <c r="H1034" s="15">
        <v>18</v>
      </c>
      <c r="I1034" s="6">
        <f t="shared" si="33"/>
        <v>15.918378378378378</v>
      </c>
      <c r="J1034" s="13"/>
      <c r="K1034" s="13"/>
    </row>
    <row r="1035" spans="1:12" x14ac:dyDescent="0.35">
      <c r="A1035" s="14">
        <v>43681</v>
      </c>
      <c r="B1035" s="15">
        <v>19</v>
      </c>
      <c r="C1035" s="16">
        <v>59.8078</v>
      </c>
      <c r="D1035" s="12">
        <f>VLOOKUP(A1035,'Gas Price'!$B$2:$C$215,2,FALSE)</f>
        <v>2.96</v>
      </c>
      <c r="E1035" s="6">
        <f t="shared" si="32"/>
        <v>20.205337837837838</v>
      </c>
      <c r="G1035" s="14">
        <v>43681</v>
      </c>
      <c r="H1035" s="15">
        <v>19</v>
      </c>
      <c r="I1035" s="6">
        <f t="shared" si="33"/>
        <v>20.205337837837838</v>
      </c>
      <c r="J1035" s="13"/>
      <c r="K1035" s="13"/>
    </row>
    <row r="1036" spans="1:12" x14ac:dyDescent="0.35">
      <c r="A1036" s="14">
        <v>43681</v>
      </c>
      <c r="B1036" s="15">
        <v>20</v>
      </c>
      <c r="C1036" s="16">
        <v>76.918800000000005</v>
      </c>
      <c r="D1036" s="12">
        <f>VLOOKUP(A1036,'Gas Price'!$B$2:$C$215,2,FALSE)</f>
        <v>2.96</v>
      </c>
      <c r="E1036" s="6">
        <f t="shared" si="32"/>
        <v>25.986081081081082</v>
      </c>
      <c r="G1036" s="14">
        <v>43681</v>
      </c>
      <c r="H1036" s="15">
        <v>20</v>
      </c>
      <c r="I1036" s="6">
        <f t="shared" si="33"/>
        <v>25.986081081081082</v>
      </c>
      <c r="J1036" s="13"/>
      <c r="K1036" s="13"/>
    </row>
    <row r="1037" spans="1:12" x14ac:dyDescent="0.35">
      <c r="A1037" s="14">
        <v>43681</v>
      </c>
      <c r="B1037" s="15">
        <v>21</v>
      </c>
      <c r="C1037" s="16">
        <v>54.558599999999998</v>
      </c>
      <c r="D1037" s="12">
        <f>VLOOKUP(A1037,'Gas Price'!$B$2:$C$215,2,FALSE)</f>
        <v>2.96</v>
      </c>
      <c r="E1037" s="6">
        <f t="shared" si="32"/>
        <v>18.43195945945946</v>
      </c>
      <c r="G1037" s="14">
        <v>43681</v>
      </c>
      <c r="H1037" s="15">
        <v>21</v>
      </c>
      <c r="I1037" s="6">
        <f t="shared" si="33"/>
        <v>18.43195945945946</v>
      </c>
      <c r="J1037" s="13"/>
      <c r="K1037" s="13"/>
    </row>
    <row r="1038" spans="1:12" x14ac:dyDescent="0.35">
      <c r="A1038" s="14">
        <v>43682</v>
      </c>
      <c r="B1038" s="15">
        <v>13</v>
      </c>
      <c r="C1038" s="16">
        <v>43.148899999999998</v>
      </c>
      <c r="D1038" s="12">
        <f>VLOOKUP(A1038,'Gas Price'!$B$2:$C$215,2,FALSE)</f>
        <v>3.1749999999999998</v>
      </c>
      <c r="E1038" s="6">
        <f t="shared" si="32"/>
        <v>13.590204724409448</v>
      </c>
      <c r="G1038" s="14">
        <v>43682</v>
      </c>
      <c r="H1038" s="15">
        <v>13</v>
      </c>
      <c r="I1038" s="6">
        <f t="shared" si="33"/>
        <v>13.590204724409448</v>
      </c>
      <c r="J1038" s="13">
        <f>MAX(AVERAGE(I1038:I1041),AVERAGE(I1039:I1042),AVERAGE(I1040:I1043),AVERAGE(I1041:I1044),AVERAGE(I1042:I1045),AVERAGE(I1043:I1046))</f>
        <v>25.916236220472438</v>
      </c>
      <c r="K1038" s="13">
        <f>MAX(AVERAGE(I1038:I1040),AVERAGE(I1039:I1041),AVERAGE(I1040:I1042),AVERAGE(I1041:I1043),AVERAGE(I1042:I1044),AVERAGE(I1043:I1045),AVERAGE(I1044:I1046))</f>
        <v>27.672104986876644</v>
      </c>
      <c r="L1038" s="13">
        <f>MAX(AVERAGE(I1038:I1039),AVERAGE(I1039:I1040),AVERAGE(I1040:I1041),AVERAGE(I1041:I1042),AVERAGE(I1042:I1043),AVERAGE(I1043:I1044),AVERAGE(I1044:I1045),AVERAGE(I1045:I1046))</f>
        <v>31.056488188976378</v>
      </c>
    </row>
    <row r="1039" spans="1:12" x14ac:dyDescent="0.35">
      <c r="A1039" s="14">
        <v>43682</v>
      </c>
      <c r="B1039" s="15">
        <v>14</v>
      </c>
      <c r="C1039" s="16">
        <v>44.945700000000002</v>
      </c>
      <c r="D1039" s="12">
        <f>VLOOKUP(A1039,'Gas Price'!$B$2:$C$215,2,FALSE)</f>
        <v>3.1749999999999998</v>
      </c>
      <c r="E1039" s="6">
        <f t="shared" si="32"/>
        <v>14.15612598425197</v>
      </c>
      <c r="G1039" s="14">
        <v>43682</v>
      </c>
      <c r="H1039" s="15">
        <v>14</v>
      </c>
      <c r="I1039" s="6">
        <f t="shared" si="33"/>
        <v>14.15612598425197</v>
      </c>
      <c r="J1039" s="13"/>
      <c r="K1039" s="13"/>
    </row>
    <row r="1040" spans="1:12" x14ac:dyDescent="0.35">
      <c r="A1040" s="14">
        <v>43682</v>
      </c>
      <c r="B1040" s="15">
        <v>15</v>
      </c>
      <c r="C1040" s="16">
        <v>52.372799999999998</v>
      </c>
      <c r="D1040" s="12">
        <f>VLOOKUP(A1040,'Gas Price'!$B$2:$C$215,2,FALSE)</f>
        <v>3.1749999999999998</v>
      </c>
      <c r="E1040" s="6">
        <f t="shared" si="32"/>
        <v>16.495370078740159</v>
      </c>
      <c r="G1040" s="14">
        <v>43682</v>
      </c>
      <c r="H1040" s="15">
        <v>15</v>
      </c>
      <c r="I1040" s="6">
        <f t="shared" si="33"/>
        <v>16.495370078740159</v>
      </c>
      <c r="J1040" s="13"/>
      <c r="K1040" s="13"/>
    </row>
    <row r="1041" spans="1:12" x14ac:dyDescent="0.35">
      <c r="A1041" s="14">
        <v>43682</v>
      </c>
      <c r="B1041" s="15">
        <v>16</v>
      </c>
      <c r="C1041" s="16">
        <v>55.7393</v>
      </c>
      <c r="D1041" s="12">
        <f>VLOOKUP(A1041,'Gas Price'!$B$2:$C$215,2,FALSE)</f>
        <v>3.1749999999999998</v>
      </c>
      <c r="E1041" s="6">
        <f t="shared" si="32"/>
        <v>17.555685039370079</v>
      </c>
      <c r="G1041" s="14">
        <v>43682</v>
      </c>
      <c r="H1041" s="15">
        <v>16</v>
      </c>
      <c r="I1041" s="6">
        <f t="shared" si="33"/>
        <v>17.555685039370079</v>
      </c>
      <c r="J1041" s="13"/>
      <c r="K1041" s="13"/>
    </row>
    <row r="1042" spans="1:12" x14ac:dyDescent="0.35">
      <c r="A1042" s="14">
        <v>43682</v>
      </c>
      <c r="B1042" s="15">
        <v>17</v>
      </c>
      <c r="C1042" s="16">
        <v>60.2819</v>
      </c>
      <c r="D1042" s="12">
        <f>VLOOKUP(A1042,'Gas Price'!$B$2:$C$215,2,FALSE)</f>
        <v>3.1749999999999998</v>
      </c>
      <c r="E1042" s="6">
        <f t="shared" si="32"/>
        <v>18.986425196850394</v>
      </c>
      <c r="G1042" s="14">
        <v>43682</v>
      </c>
      <c r="H1042" s="15">
        <v>17</v>
      </c>
      <c r="I1042" s="6">
        <f t="shared" si="33"/>
        <v>18.986425196850394</v>
      </c>
      <c r="J1042" s="13"/>
      <c r="K1042" s="13"/>
    </row>
    <row r="1043" spans="1:12" x14ac:dyDescent="0.35">
      <c r="A1043" s="14">
        <v>43682</v>
      </c>
      <c r="B1043" s="15">
        <v>18</v>
      </c>
      <c r="C1043" s="16">
        <v>65.559399999999997</v>
      </c>
      <c r="D1043" s="12">
        <f>VLOOKUP(A1043,'Gas Price'!$B$2:$C$215,2,FALSE)</f>
        <v>3.1749999999999998</v>
      </c>
      <c r="E1043" s="6">
        <f t="shared" si="32"/>
        <v>20.648629921259843</v>
      </c>
      <c r="G1043" s="14">
        <v>43682</v>
      </c>
      <c r="H1043" s="15">
        <v>18</v>
      </c>
      <c r="I1043" s="6">
        <f t="shared" si="33"/>
        <v>20.648629921259843</v>
      </c>
      <c r="J1043" s="13"/>
      <c r="K1043" s="13"/>
    </row>
    <row r="1044" spans="1:12" x14ac:dyDescent="0.35">
      <c r="A1044" s="14">
        <v>43682</v>
      </c>
      <c r="B1044" s="15">
        <v>19</v>
      </c>
      <c r="C1044" s="16">
        <v>87.7209</v>
      </c>
      <c r="D1044" s="12">
        <f>VLOOKUP(A1044,'Gas Price'!$B$2:$C$215,2,FALSE)</f>
        <v>3.1749999999999998</v>
      </c>
      <c r="E1044" s="6">
        <f t="shared" si="32"/>
        <v>27.628629921259844</v>
      </c>
      <c r="G1044" s="14">
        <v>43682</v>
      </c>
      <c r="H1044" s="15">
        <v>19</v>
      </c>
      <c r="I1044" s="6">
        <f t="shared" si="33"/>
        <v>27.628629921259844</v>
      </c>
      <c r="J1044" s="13"/>
      <c r="K1044" s="13"/>
    </row>
    <row r="1045" spans="1:12" x14ac:dyDescent="0.35">
      <c r="A1045" s="14">
        <v>43682</v>
      </c>
      <c r="B1045" s="15">
        <v>20</v>
      </c>
      <c r="C1045" s="16">
        <v>109.48779999999999</v>
      </c>
      <c r="D1045" s="12">
        <f>VLOOKUP(A1045,'Gas Price'!$B$2:$C$215,2,FALSE)</f>
        <v>3.1749999999999998</v>
      </c>
      <c r="E1045" s="6">
        <f t="shared" si="32"/>
        <v>34.484346456692911</v>
      </c>
      <c r="G1045" s="14">
        <v>43682</v>
      </c>
      <c r="H1045" s="15">
        <v>20</v>
      </c>
      <c r="I1045" s="6">
        <f t="shared" si="33"/>
        <v>34.484346456692911</v>
      </c>
      <c r="J1045" s="13"/>
      <c r="K1045" s="13"/>
    </row>
    <row r="1046" spans="1:12" x14ac:dyDescent="0.35">
      <c r="A1046" s="14">
        <v>43682</v>
      </c>
      <c r="B1046" s="15">
        <v>21</v>
      </c>
      <c r="C1046" s="16">
        <v>66.368099999999998</v>
      </c>
      <c r="D1046" s="12">
        <f>VLOOKUP(A1046,'Gas Price'!$B$2:$C$215,2,FALSE)</f>
        <v>3.1749999999999998</v>
      </c>
      <c r="E1046" s="6">
        <f t="shared" si="32"/>
        <v>20.903338582677165</v>
      </c>
      <c r="G1046" s="14">
        <v>43682</v>
      </c>
      <c r="H1046" s="15">
        <v>21</v>
      </c>
      <c r="I1046" s="6">
        <f t="shared" si="33"/>
        <v>20.903338582677165</v>
      </c>
      <c r="J1046" s="13"/>
      <c r="K1046" s="13"/>
    </row>
    <row r="1047" spans="1:12" x14ac:dyDescent="0.35">
      <c r="A1047" s="14">
        <v>43683</v>
      </c>
      <c r="B1047" s="15">
        <v>13</v>
      </c>
      <c r="C1047" s="16">
        <v>37.280099999999997</v>
      </c>
      <c r="D1047" s="12">
        <f>VLOOKUP(A1047,'Gas Price'!$B$2:$C$215,2,FALSE)</f>
        <v>3.1949999999999998</v>
      </c>
      <c r="E1047" s="6">
        <f t="shared" si="32"/>
        <v>11.668262910798122</v>
      </c>
      <c r="G1047" s="14">
        <v>43683</v>
      </c>
      <c r="H1047" s="15">
        <v>13</v>
      </c>
      <c r="I1047" s="6">
        <f t="shared" si="33"/>
        <v>11.668262910798122</v>
      </c>
      <c r="J1047" s="13">
        <f>MAX(AVERAGE(I1047:I1050),AVERAGE(I1048:I1051),AVERAGE(I1049:I1052),AVERAGE(I1050:I1053),AVERAGE(I1051:I1054),AVERAGE(I1052:I1055))</f>
        <v>23.788740219092336</v>
      </c>
      <c r="K1047" s="13">
        <f>MAX(AVERAGE(I1047:I1049),AVERAGE(I1048:I1050),AVERAGE(I1049:I1051),AVERAGE(I1050:I1052),AVERAGE(I1051:I1053),AVERAGE(I1052:I1054),AVERAGE(I1053:I1055))</f>
        <v>25.621711006781435</v>
      </c>
      <c r="L1047" s="13">
        <f>MAX(AVERAGE(I1047:I1048),AVERAGE(I1048:I1049),AVERAGE(I1049:I1050),AVERAGE(I1050:I1051),AVERAGE(I1051:I1052),AVERAGE(I1052:I1053),AVERAGE(I1053:I1054),AVERAGE(I1054:I1055))</f>
        <v>28.67779342723005</v>
      </c>
    </row>
    <row r="1048" spans="1:12" x14ac:dyDescent="0.35">
      <c r="A1048" s="14">
        <v>43683</v>
      </c>
      <c r="B1048" s="15">
        <v>14</v>
      </c>
      <c r="C1048" s="16">
        <v>44.916899999999998</v>
      </c>
      <c r="D1048" s="12">
        <f>VLOOKUP(A1048,'Gas Price'!$B$2:$C$215,2,FALSE)</f>
        <v>3.1949999999999998</v>
      </c>
      <c r="E1048" s="6">
        <f t="shared" si="32"/>
        <v>14.05849765258216</v>
      </c>
      <c r="G1048" s="14">
        <v>43683</v>
      </c>
      <c r="H1048" s="15">
        <v>14</v>
      </c>
      <c r="I1048" s="6">
        <f t="shared" si="33"/>
        <v>14.05849765258216</v>
      </c>
      <c r="J1048" s="13"/>
      <c r="K1048" s="13"/>
    </row>
    <row r="1049" spans="1:12" x14ac:dyDescent="0.35">
      <c r="A1049" s="14">
        <v>43683</v>
      </c>
      <c r="B1049" s="15">
        <v>15</v>
      </c>
      <c r="C1049" s="16">
        <v>48.316499999999998</v>
      </c>
      <c r="D1049" s="12">
        <f>VLOOKUP(A1049,'Gas Price'!$B$2:$C$215,2,FALSE)</f>
        <v>3.1949999999999998</v>
      </c>
      <c r="E1049" s="6">
        <f t="shared" si="32"/>
        <v>15.122535211267605</v>
      </c>
      <c r="G1049" s="14">
        <v>43683</v>
      </c>
      <c r="H1049" s="15">
        <v>15</v>
      </c>
      <c r="I1049" s="6">
        <f t="shared" si="33"/>
        <v>15.122535211267605</v>
      </c>
      <c r="J1049" s="13"/>
      <c r="K1049" s="13"/>
    </row>
    <row r="1050" spans="1:12" x14ac:dyDescent="0.35">
      <c r="A1050" s="14">
        <v>43683</v>
      </c>
      <c r="B1050" s="15">
        <v>16</v>
      </c>
      <c r="C1050" s="16">
        <v>53.988700000000001</v>
      </c>
      <c r="D1050" s="12">
        <f>VLOOKUP(A1050,'Gas Price'!$B$2:$C$215,2,FALSE)</f>
        <v>3.1949999999999998</v>
      </c>
      <c r="E1050" s="6">
        <f t="shared" si="32"/>
        <v>16.897871674491395</v>
      </c>
      <c r="G1050" s="14">
        <v>43683</v>
      </c>
      <c r="H1050" s="15">
        <v>16</v>
      </c>
      <c r="I1050" s="6">
        <f t="shared" si="33"/>
        <v>16.897871674491395</v>
      </c>
      <c r="J1050" s="13"/>
      <c r="K1050" s="13"/>
    </row>
    <row r="1051" spans="1:12" x14ac:dyDescent="0.35">
      <c r="A1051" s="14">
        <v>43683</v>
      </c>
      <c r="B1051" s="15">
        <v>17</v>
      </c>
      <c r="C1051" s="16">
        <v>56.5336</v>
      </c>
      <c r="D1051" s="12">
        <f>VLOOKUP(A1051,'Gas Price'!$B$2:$C$215,2,FALSE)</f>
        <v>3.1949999999999998</v>
      </c>
      <c r="E1051" s="6">
        <f t="shared" si="32"/>
        <v>17.694397496087639</v>
      </c>
      <c r="G1051" s="14">
        <v>43683</v>
      </c>
      <c r="H1051" s="15">
        <v>17</v>
      </c>
      <c r="I1051" s="6">
        <f t="shared" si="33"/>
        <v>17.694397496087639</v>
      </c>
      <c r="J1051" s="13"/>
      <c r="K1051" s="13"/>
    </row>
    <row r="1052" spans="1:12" x14ac:dyDescent="0.35">
      <c r="A1052" s="14">
        <v>43683</v>
      </c>
      <c r="B1052" s="15">
        <v>18</v>
      </c>
      <c r="C1052" s="16">
        <v>62.332999999999998</v>
      </c>
      <c r="D1052" s="12">
        <f>VLOOKUP(A1052,'Gas Price'!$B$2:$C$215,2,FALSE)</f>
        <v>3.1949999999999998</v>
      </c>
      <c r="E1052" s="6">
        <f t="shared" si="32"/>
        <v>19.509546165884196</v>
      </c>
      <c r="G1052" s="14">
        <v>43683</v>
      </c>
      <c r="H1052" s="15">
        <v>18</v>
      </c>
      <c r="I1052" s="6">
        <f t="shared" si="33"/>
        <v>19.509546165884196</v>
      </c>
      <c r="J1052" s="13"/>
      <c r="K1052" s="13"/>
    </row>
    <row r="1053" spans="1:12" x14ac:dyDescent="0.35">
      <c r="A1053" s="14">
        <v>43683</v>
      </c>
      <c r="B1053" s="15">
        <v>19</v>
      </c>
      <c r="C1053" s="16">
        <v>79.633700000000005</v>
      </c>
      <c r="D1053" s="12">
        <f>VLOOKUP(A1053,'Gas Price'!$B$2:$C$215,2,FALSE)</f>
        <v>3.1949999999999998</v>
      </c>
      <c r="E1053" s="6">
        <f t="shared" si="32"/>
        <v>24.924475743348985</v>
      </c>
      <c r="G1053" s="14">
        <v>43683</v>
      </c>
      <c r="H1053" s="15">
        <v>19</v>
      </c>
      <c r="I1053" s="6">
        <f t="shared" si="33"/>
        <v>24.924475743348985</v>
      </c>
      <c r="J1053" s="13"/>
      <c r="K1053" s="13"/>
    </row>
    <row r="1054" spans="1:12" x14ac:dyDescent="0.35">
      <c r="A1054" s="14">
        <v>43683</v>
      </c>
      <c r="B1054" s="15">
        <v>20</v>
      </c>
      <c r="C1054" s="16">
        <v>103.6174</v>
      </c>
      <c r="D1054" s="12">
        <f>VLOOKUP(A1054,'Gas Price'!$B$2:$C$215,2,FALSE)</f>
        <v>3.1949999999999998</v>
      </c>
      <c r="E1054" s="6">
        <f t="shared" si="32"/>
        <v>32.431111111111115</v>
      </c>
      <c r="G1054" s="14">
        <v>43683</v>
      </c>
      <c r="H1054" s="15">
        <v>20</v>
      </c>
      <c r="I1054" s="6">
        <f t="shared" si="33"/>
        <v>32.431111111111115</v>
      </c>
      <c r="J1054" s="13"/>
      <c r="K1054" s="13"/>
    </row>
    <row r="1055" spans="1:12" x14ac:dyDescent="0.35">
      <c r="A1055" s="14">
        <v>43683</v>
      </c>
      <c r="B1055" s="15">
        <v>21</v>
      </c>
      <c r="C1055" s="16">
        <v>58.436</v>
      </c>
      <c r="D1055" s="12">
        <f>VLOOKUP(A1055,'Gas Price'!$B$2:$C$215,2,FALSE)</f>
        <v>3.1949999999999998</v>
      </c>
      <c r="E1055" s="6">
        <f t="shared" si="32"/>
        <v>18.289827856025042</v>
      </c>
      <c r="G1055" s="14">
        <v>43683</v>
      </c>
      <c r="H1055" s="15">
        <v>21</v>
      </c>
      <c r="I1055" s="6">
        <f t="shared" si="33"/>
        <v>18.289827856025042</v>
      </c>
      <c r="J1055" s="13"/>
      <c r="K1055" s="13"/>
    </row>
    <row r="1056" spans="1:12" x14ac:dyDescent="0.35">
      <c r="A1056" s="14">
        <v>43684</v>
      </c>
      <c r="B1056" s="15">
        <v>13</v>
      </c>
      <c r="C1056" s="16">
        <v>31.036000000000001</v>
      </c>
      <c r="D1056" s="12">
        <f>VLOOKUP(A1056,'Gas Price'!$B$2:$C$215,2,FALSE)</f>
        <v>3.0150000000000001</v>
      </c>
      <c r="E1056" s="6">
        <f t="shared" si="32"/>
        <v>10.293864013266999</v>
      </c>
      <c r="G1056" s="14">
        <v>43684</v>
      </c>
      <c r="H1056" s="15">
        <v>13</v>
      </c>
      <c r="I1056" s="6">
        <f t="shared" si="33"/>
        <v>10.293864013266999</v>
      </c>
      <c r="J1056" s="13">
        <f>MAX(AVERAGE(I1056:I1059),AVERAGE(I1057:I1060),AVERAGE(I1058:I1061),AVERAGE(I1059:I1062),AVERAGE(I1060:I1063),AVERAGE(I1061:I1064))</f>
        <v>19.137031509121059</v>
      </c>
      <c r="K1056" s="13">
        <f>MAX(AVERAGE(I1056:I1058),AVERAGE(I1057:I1059),AVERAGE(I1058:I1060),AVERAGE(I1059:I1061),AVERAGE(I1060:I1062),AVERAGE(I1061:I1063),AVERAGE(I1062:I1064))</f>
        <v>19.981448313985627</v>
      </c>
      <c r="L1056" s="13">
        <f>MAX(AVERAGE(I1056:I1057),AVERAGE(I1057:I1058),AVERAGE(I1058:I1059),AVERAGE(I1059:I1060),AVERAGE(I1060:I1061),AVERAGE(I1061:I1062),AVERAGE(I1062:I1063),AVERAGE(I1063:I1064))</f>
        <v>21.310829187396351</v>
      </c>
    </row>
    <row r="1057" spans="1:12" x14ac:dyDescent="0.35">
      <c r="A1057" s="14">
        <v>43684</v>
      </c>
      <c r="B1057" s="15">
        <v>14</v>
      </c>
      <c r="C1057" s="16">
        <v>38.054699999999997</v>
      </c>
      <c r="D1057" s="12">
        <f>VLOOKUP(A1057,'Gas Price'!$B$2:$C$215,2,FALSE)</f>
        <v>3.0150000000000001</v>
      </c>
      <c r="E1057" s="6">
        <f t="shared" si="32"/>
        <v>12.621791044776117</v>
      </c>
      <c r="G1057" s="14">
        <v>43684</v>
      </c>
      <c r="H1057" s="15">
        <v>14</v>
      </c>
      <c r="I1057" s="6">
        <f t="shared" si="33"/>
        <v>12.621791044776117</v>
      </c>
      <c r="J1057" s="13"/>
      <c r="K1057" s="13"/>
    </row>
    <row r="1058" spans="1:12" x14ac:dyDescent="0.35">
      <c r="A1058" s="14">
        <v>43684</v>
      </c>
      <c r="B1058" s="15">
        <v>15</v>
      </c>
      <c r="C1058" s="16">
        <v>37.869900000000001</v>
      </c>
      <c r="D1058" s="12">
        <f>VLOOKUP(A1058,'Gas Price'!$B$2:$C$215,2,FALSE)</f>
        <v>3.0150000000000001</v>
      </c>
      <c r="E1058" s="6">
        <f t="shared" si="32"/>
        <v>12.560497512437811</v>
      </c>
      <c r="G1058" s="14">
        <v>43684</v>
      </c>
      <c r="H1058" s="15">
        <v>15</v>
      </c>
      <c r="I1058" s="6">
        <f t="shared" si="33"/>
        <v>12.560497512437811</v>
      </c>
      <c r="J1058" s="13"/>
      <c r="K1058" s="13"/>
    </row>
    <row r="1059" spans="1:12" x14ac:dyDescent="0.35">
      <c r="A1059" s="14">
        <v>43684</v>
      </c>
      <c r="B1059" s="15">
        <v>16</v>
      </c>
      <c r="C1059" s="16">
        <v>41.099400000000003</v>
      </c>
      <c r="D1059" s="12">
        <f>VLOOKUP(A1059,'Gas Price'!$B$2:$C$215,2,FALSE)</f>
        <v>3.0150000000000001</v>
      </c>
      <c r="E1059" s="6">
        <f t="shared" si="32"/>
        <v>13.631641791044776</v>
      </c>
      <c r="G1059" s="14">
        <v>43684</v>
      </c>
      <c r="H1059" s="15">
        <v>16</v>
      </c>
      <c r="I1059" s="6">
        <f t="shared" si="33"/>
        <v>13.631641791044776</v>
      </c>
      <c r="J1059" s="13"/>
      <c r="K1059" s="13"/>
    </row>
    <row r="1060" spans="1:12" x14ac:dyDescent="0.35">
      <c r="A1060" s="14">
        <v>43684</v>
      </c>
      <c r="B1060" s="15">
        <v>17</v>
      </c>
      <c r="C1060" s="16">
        <v>47.849299999999999</v>
      </c>
      <c r="D1060" s="12">
        <f>VLOOKUP(A1060,'Gas Price'!$B$2:$C$215,2,FALSE)</f>
        <v>3.0150000000000001</v>
      </c>
      <c r="E1060" s="6">
        <f t="shared" si="32"/>
        <v>15.870414593698175</v>
      </c>
      <c r="G1060" s="14">
        <v>43684</v>
      </c>
      <c r="H1060" s="15">
        <v>17</v>
      </c>
      <c r="I1060" s="6">
        <f t="shared" si="33"/>
        <v>15.870414593698175</v>
      </c>
      <c r="J1060" s="13"/>
      <c r="K1060" s="13"/>
    </row>
    <row r="1061" spans="1:12" x14ac:dyDescent="0.35">
      <c r="A1061" s="14">
        <v>43684</v>
      </c>
      <c r="B1061" s="15">
        <v>18</v>
      </c>
      <c r="C1061" s="16">
        <v>52.227899999999998</v>
      </c>
      <c r="D1061" s="12">
        <f>VLOOKUP(A1061,'Gas Price'!$B$2:$C$215,2,FALSE)</f>
        <v>3.0150000000000001</v>
      </c>
      <c r="E1061" s="6">
        <f t="shared" si="32"/>
        <v>17.322686567164176</v>
      </c>
      <c r="G1061" s="14">
        <v>43684</v>
      </c>
      <c r="H1061" s="15">
        <v>18</v>
      </c>
      <c r="I1061" s="6">
        <f t="shared" si="33"/>
        <v>17.322686567164176</v>
      </c>
      <c r="J1061" s="13"/>
      <c r="K1061" s="13"/>
    </row>
    <row r="1062" spans="1:12" x14ac:dyDescent="0.35">
      <c r="A1062" s="14">
        <v>43684</v>
      </c>
      <c r="B1062" s="15">
        <v>19</v>
      </c>
      <c r="C1062" s="16">
        <v>57.235599999999998</v>
      </c>
      <c r="D1062" s="12">
        <f>VLOOKUP(A1062,'Gas Price'!$B$2:$C$215,2,FALSE)</f>
        <v>3.0150000000000001</v>
      </c>
      <c r="E1062" s="6">
        <f t="shared" si="32"/>
        <v>18.98361525704809</v>
      </c>
      <c r="G1062" s="14">
        <v>43684</v>
      </c>
      <c r="H1062" s="15">
        <v>19</v>
      </c>
      <c r="I1062" s="6">
        <f t="shared" si="33"/>
        <v>18.98361525704809</v>
      </c>
      <c r="J1062" s="13"/>
      <c r="K1062" s="13"/>
    </row>
    <row r="1063" spans="1:12" x14ac:dyDescent="0.35">
      <c r="A1063" s="14">
        <v>43684</v>
      </c>
      <c r="B1063" s="15">
        <v>20</v>
      </c>
      <c r="C1063" s="16">
        <v>71.268699999999995</v>
      </c>
      <c r="D1063" s="12">
        <f>VLOOKUP(A1063,'Gas Price'!$B$2:$C$215,2,FALSE)</f>
        <v>3.0150000000000001</v>
      </c>
      <c r="E1063" s="6">
        <f t="shared" si="32"/>
        <v>23.638043117744608</v>
      </c>
      <c r="G1063" s="14">
        <v>43684</v>
      </c>
      <c r="H1063" s="15">
        <v>20</v>
      </c>
      <c r="I1063" s="6">
        <f t="shared" si="33"/>
        <v>23.638043117744608</v>
      </c>
      <c r="J1063" s="13"/>
      <c r="K1063" s="13"/>
    </row>
    <row r="1064" spans="1:12" x14ac:dyDescent="0.35">
      <c r="A1064" s="14">
        <v>43684</v>
      </c>
      <c r="B1064" s="15">
        <v>21</v>
      </c>
      <c r="C1064" s="16">
        <v>50.060400000000001</v>
      </c>
      <c r="D1064" s="12">
        <f>VLOOKUP(A1064,'Gas Price'!$B$2:$C$215,2,FALSE)</f>
        <v>3.0150000000000001</v>
      </c>
      <c r="E1064" s="6">
        <f t="shared" si="32"/>
        <v>16.603781094527363</v>
      </c>
      <c r="G1064" s="14">
        <v>43684</v>
      </c>
      <c r="H1064" s="15">
        <v>21</v>
      </c>
      <c r="I1064" s="6">
        <f t="shared" si="33"/>
        <v>16.603781094527363</v>
      </c>
      <c r="J1064" s="13"/>
      <c r="K1064" s="13"/>
    </row>
    <row r="1065" spans="1:12" x14ac:dyDescent="0.35">
      <c r="A1065" s="14">
        <v>43685</v>
      </c>
      <c r="B1065" s="15">
        <v>13</v>
      </c>
      <c r="C1065" s="16">
        <v>29.604099999999999</v>
      </c>
      <c r="D1065" s="12">
        <f>VLOOKUP(A1065,'Gas Price'!$B$2:$C$215,2,FALSE)</f>
        <v>2.75</v>
      </c>
      <c r="E1065" s="6">
        <f t="shared" si="32"/>
        <v>10.765127272727272</v>
      </c>
      <c r="G1065" s="14">
        <v>43685</v>
      </c>
      <c r="H1065" s="15">
        <v>13</v>
      </c>
      <c r="I1065" s="6">
        <f t="shared" si="33"/>
        <v>10.765127272727272</v>
      </c>
      <c r="J1065" s="13">
        <f>MAX(AVERAGE(I1065:I1068),AVERAGE(I1066:I1069),AVERAGE(I1067:I1070),AVERAGE(I1068:I1071),AVERAGE(I1069:I1072),AVERAGE(I1070:I1073))</f>
        <v>18.213609090909092</v>
      </c>
      <c r="K1065" s="13">
        <f>MAX(AVERAGE(I1065:I1067),AVERAGE(I1066:I1068),AVERAGE(I1067:I1069),AVERAGE(I1068:I1070),AVERAGE(I1069:I1071),AVERAGE(I1070:I1072),AVERAGE(I1071:I1073))</f>
        <v>18.927284848484849</v>
      </c>
      <c r="L1065" s="13">
        <f>MAX(AVERAGE(I1065:I1066),AVERAGE(I1066:I1067),AVERAGE(I1067:I1068),AVERAGE(I1068:I1069),AVERAGE(I1069:I1070),AVERAGE(I1070:I1071),AVERAGE(I1071:I1072),AVERAGE(I1072:I1073))</f>
        <v>19.700036363636364</v>
      </c>
    </row>
    <row r="1066" spans="1:12" x14ac:dyDescent="0.35">
      <c r="A1066" s="14">
        <v>43685</v>
      </c>
      <c r="B1066" s="15">
        <v>14</v>
      </c>
      <c r="C1066" s="16">
        <v>30.444600000000001</v>
      </c>
      <c r="D1066" s="12">
        <f>VLOOKUP(A1066,'Gas Price'!$B$2:$C$215,2,FALSE)</f>
        <v>2.75</v>
      </c>
      <c r="E1066" s="6">
        <f t="shared" si="32"/>
        <v>11.070763636363637</v>
      </c>
      <c r="G1066" s="14">
        <v>43685</v>
      </c>
      <c r="H1066" s="15">
        <v>14</v>
      </c>
      <c r="I1066" s="6">
        <f t="shared" si="33"/>
        <v>11.070763636363637</v>
      </c>
      <c r="J1066" s="13"/>
      <c r="K1066" s="13"/>
    </row>
    <row r="1067" spans="1:12" x14ac:dyDescent="0.35">
      <c r="A1067" s="14">
        <v>43685</v>
      </c>
      <c r="B1067" s="15">
        <v>15</v>
      </c>
      <c r="C1067" s="16">
        <v>31.154699999999998</v>
      </c>
      <c r="D1067" s="12">
        <f>VLOOKUP(A1067,'Gas Price'!$B$2:$C$215,2,FALSE)</f>
        <v>2.75</v>
      </c>
      <c r="E1067" s="6">
        <f t="shared" si="32"/>
        <v>11.328981818181818</v>
      </c>
      <c r="G1067" s="14">
        <v>43685</v>
      </c>
      <c r="H1067" s="15">
        <v>15</v>
      </c>
      <c r="I1067" s="6">
        <f t="shared" si="33"/>
        <v>11.328981818181818</v>
      </c>
      <c r="J1067" s="13"/>
      <c r="K1067" s="13"/>
    </row>
    <row r="1068" spans="1:12" x14ac:dyDescent="0.35">
      <c r="A1068" s="14">
        <v>43685</v>
      </c>
      <c r="B1068" s="15">
        <v>16</v>
      </c>
      <c r="C1068" s="16">
        <v>35.2288</v>
      </c>
      <c r="D1068" s="12">
        <f>VLOOKUP(A1068,'Gas Price'!$B$2:$C$215,2,FALSE)</f>
        <v>2.75</v>
      </c>
      <c r="E1068" s="6">
        <f t="shared" si="32"/>
        <v>12.810472727272726</v>
      </c>
      <c r="G1068" s="14">
        <v>43685</v>
      </c>
      <c r="H1068" s="15">
        <v>16</v>
      </c>
      <c r="I1068" s="6">
        <f t="shared" si="33"/>
        <v>12.810472727272726</v>
      </c>
      <c r="J1068" s="13"/>
      <c r="K1068" s="13"/>
    </row>
    <row r="1069" spans="1:12" x14ac:dyDescent="0.35">
      <c r="A1069" s="14">
        <v>43685</v>
      </c>
      <c r="B1069" s="15">
        <v>17</v>
      </c>
      <c r="C1069" s="16">
        <v>37.591799999999999</v>
      </c>
      <c r="D1069" s="12">
        <f>VLOOKUP(A1069,'Gas Price'!$B$2:$C$215,2,FALSE)</f>
        <v>2.75</v>
      </c>
      <c r="E1069" s="6">
        <f t="shared" si="32"/>
        <v>13.669745454545454</v>
      </c>
      <c r="G1069" s="14">
        <v>43685</v>
      </c>
      <c r="H1069" s="15">
        <v>17</v>
      </c>
      <c r="I1069" s="6">
        <f t="shared" si="33"/>
        <v>13.669745454545454</v>
      </c>
      <c r="J1069" s="13"/>
      <c r="K1069" s="13"/>
    </row>
    <row r="1070" spans="1:12" x14ac:dyDescent="0.35">
      <c r="A1070" s="14">
        <v>43685</v>
      </c>
      <c r="B1070" s="15">
        <v>18</v>
      </c>
      <c r="C1070" s="16">
        <v>44.199599999999997</v>
      </c>
      <c r="D1070" s="12">
        <f>VLOOKUP(A1070,'Gas Price'!$B$2:$C$215,2,FALSE)</f>
        <v>2.75</v>
      </c>
      <c r="E1070" s="6">
        <f t="shared" si="32"/>
        <v>16.072581818181817</v>
      </c>
      <c r="G1070" s="14">
        <v>43685</v>
      </c>
      <c r="H1070" s="15">
        <v>18</v>
      </c>
      <c r="I1070" s="6">
        <f t="shared" si="33"/>
        <v>16.072581818181817</v>
      </c>
      <c r="J1070" s="13"/>
      <c r="K1070" s="13"/>
    </row>
    <row r="1071" spans="1:12" x14ac:dyDescent="0.35">
      <c r="A1071" s="14">
        <v>43685</v>
      </c>
      <c r="B1071" s="15">
        <v>19</v>
      </c>
      <c r="C1071" s="16">
        <v>48.201300000000003</v>
      </c>
      <c r="D1071" s="12">
        <f>VLOOKUP(A1071,'Gas Price'!$B$2:$C$215,2,FALSE)</f>
        <v>2.75</v>
      </c>
      <c r="E1071" s="6">
        <f t="shared" si="32"/>
        <v>17.527745454545457</v>
      </c>
      <c r="G1071" s="14">
        <v>43685</v>
      </c>
      <c r="H1071" s="15">
        <v>19</v>
      </c>
      <c r="I1071" s="6">
        <f t="shared" si="33"/>
        <v>17.527745454545457</v>
      </c>
      <c r="J1071" s="13"/>
      <c r="K1071" s="13"/>
    </row>
    <row r="1072" spans="1:12" x14ac:dyDescent="0.35">
      <c r="A1072" s="14">
        <v>43685</v>
      </c>
      <c r="B1072" s="15">
        <v>20</v>
      </c>
      <c r="C1072" s="16">
        <v>60.148899999999998</v>
      </c>
      <c r="D1072" s="12">
        <f>VLOOKUP(A1072,'Gas Price'!$B$2:$C$215,2,FALSE)</f>
        <v>2.75</v>
      </c>
      <c r="E1072" s="6">
        <f t="shared" si="32"/>
        <v>21.872327272727272</v>
      </c>
      <c r="G1072" s="14">
        <v>43685</v>
      </c>
      <c r="H1072" s="15">
        <v>20</v>
      </c>
      <c r="I1072" s="6">
        <f t="shared" si="33"/>
        <v>21.872327272727272</v>
      </c>
      <c r="J1072" s="13"/>
      <c r="K1072" s="13"/>
    </row>
    <row r="1073" spans="1:12" x14ac:dyDescent="0.35">
      <c r="A1073" s="14">
        <v>43685</v>
      </c>
      <c r="B1073" s="15">
        <v>21</v>
      </c>
      <c r="C1073" s="16">
        <v>47.799900000000001</v>
      </c>
      <c r="D1073" s="12">
        <f>VLOOKUP(A1073,'Gas Price'!$B$2:$C$215,2,FALSE)</f>
        <v>2.75</v>
      </c>
      <c r="E1073" s="6">
        <f t="shared" si="32"/>
        <v>17.381781818181818</v>
      </c>
      <c r="G1073" s="14">
        <v>43685</v>
      </c>
      <c r="H1073" s="15">
        <v>21</v>
      </c>
      <c r="I1073" s="6">
        <f t="shared" si="33"/>
        <v>17.381781818181818</v>
      </c>
      <c r="J1073" s="13"/>
      <c r="K1073" s="13"/>
    </row>
    <row r="1074" spans="1:12" x14ac:dyDescent="0.35">
      <c r="A1074" s="14">
        <v>43686</v>
      </c>
      <c r="B1074" s="15">
        <v>13</v>
      </c>
      <c r="C1074" s="16">
        <v>27.481999999999999</v>
      </c>
      <c r="D1074" s="12">
        <f>VLOOKUP(A1074,'Gas Price'!$B$2:$C$215,2,FALSE)</f>
        <v>1.96</v>
      </c>
      <c r="E1074" s="6">
        <f t="shared" si="32"/>
        <v>14.02142857142857</v>
      </c>
      <c r="G1074" s="14">
        <v>43686</v>
      </c>
      <c r="H1074" s="15">
        <v>13</v>
      </c>
      <c r="I1074" s="6">
        <f t="shared" si="33"/>
        <v>14.02142857142857</v>
      </c>
      <c r="J1074" s="13">
        <f>MAX(AVERAGE(I1074:I1077),AVERAGE(I1075:I1078),AVERAGE(I1076:I1079),AVERAGE(I1077:I1080),AVERAGE(I1078:I1081),AVERAGE(I1079:I1082))</f>
        <v>22.352946428571428</v>
      </c>
      <c r="K1074" s="13">
        <f>MAX(AVERAGE(I1074:I1076),AVERAGE(I1075:I1077),AVERAGE(I1076:I1078),AVERAGE(I1077:I1079),AVERAGE(I1078:I1080),AVERAGE(I1079:I1081),AVERAGE(I1080:I1082))</f>
        <v>23.684234693877553</v>
      </c>
      <c r="L1074" s="13">
        <f>MAX(AVERAGE(I1074:I1075),AVERAGE(I1075:I1076),AVERAGE(I1076:I1077),AVERAGE(I1077:I1078),AVERAGE(I1078:I1079),AVERAGE(I1079:I1080),AVERAGE(I1080:I1081),AVERAGE(I1081:I1082))</f>
        <v>24.366479591836736</v>
      </c>
    </row>
    <row r="1075" spans="1:12" x14ac:dyDescent="0.35">
      <c r="A1075" s="14">
        <v>43686</v>
      </c>
      <c r="B1075" s="15">
        <v>14</v>
      </c>
      <c r="C1075" s="16">
        <v>30.2073</v>
      </c>
      <c r="D1075" s="12">
        <f>VLOOKUP(A1075,'Gas Price'!$B$2:$C$215,2,FALSE)</f>
        <v>1.96</v>
      </c>
      <c r="E1075" s="6">
        <f t="shared" si="32"/>
        <v>15.411887755102041</v>
      </c>
      <c r="G1075" s="14">
        <v>43686</v>
      </c>
      <c r="H1075" s="15">
        <v>14</v>
      </c>
      <c r="I1075" s="6">
        <f t="shared" si="33"/>
        <v>15.411887755102041</v>
      </c>
      <c r="J1075" s="13"/>
      <c r="K1075" s="13"/>
    </row>
    <row r="1076" spans="1:12" x14ac:dyDescent="0.35">
      <c r="A1076" s="14">
        <v>43686</v>
      </c>
      <c r="B1076" s="15">
        <v>15</v>
      </c>
      <c r="C1076" s="16">
        <v>29.5641</v>
      </c>
      <c r="D1076" s="12">
        <f>VLOOKUP(A1076,'Gas Price'!$B$2:$C$215,2,FALSE)</f>
        <v>1.96</v>
      </c>
      <c r="E1076" s="6">
        <f t="shared" si="32"/>
        <v>15.083724489795918</v>
      </c>
      <c r="G1076" s="14">
        <v>43686</v>
      </c>
      <c r="H1076" s="15">
        <v>15</v>
      </c>
      <c r="I1076" s="6">
        <f t="shared" si="33"/>
        <v>15.083724489795918</v>
      </c>
      <c r="J1076" s="13"/>
      <c r="K1076" s="13"/>
    </row>
    <row r="1077" spans="1:12" x14ac:dyDescent="0.35">
      <c r="A1077" s="14">
        <v>43686</v>
      </c>
      <c r="B1077" s="15">
        <v>16</v>
      </c>
      <c r="C1077" s="16">
        <v>31.2758</v>
      </c>
      <c r="D1077" s="12">
        <f>VLOOKUP(A1077,'Gas Price'!$B$2:$C$215,2,FALSE)</f>
        <v>1.96</v>
      </c>
      <c r="E1077" s="6">
        <f t="shared" si="32"/>
        <v>15.957040816326531</v>
      </c>
      <c r="G1077" s="14">
        <v>43686</v>
      </c>
      <c r="H1077" s="15">
        <v>16</v>
      </c>
      <c r="I1077" s="6">
        <f t="shared" si="33"/>
        <v>15.957040816326531</v>
      </c>
      <c r="J1077" s="13"/>
      <c r="K1077" s="13"/>
    </row>
    <row r="1078" spans="1:12" x14ac:dyDescent="0.35">
      <c r="A1078" s="14">
        <v>43686</v>
      </c>
      <c r="B1078" s="15">
        <v>17</v>
      </c>
      <c r="C1078" s="16">
        <v>34.575499999999998</v>
      </c>
      <c r="D1078" s="12">
        <f>VLOOKUP(A1078,'Gas Price'!$B$2:$C$215,2,FALSE)</f>
        <v>1.96</v>
      </c>
      <c r="E1078" s="6">
        <f t="shared" si="32"/>
        <v>17.640561224489794</v>
      </c>
      <c r="G1078" s="14">
        <v>43686</v>
      </c>
      <c r="H1078" s="15">
        <v>17</v>
      </c>
      <c r="I1078" s="6">
        <f t="shared" si="33"/>
        <v>17.640561224489794</v>
      </c>
      <c r="J1078" s="13"/>
      <c r="K1078" s="13"/>
    </row>
    <row r="1079" spans="1:12" x14ac:dyDescent="0.35">
      <c r="A1079" s="14">
        <v>43686</v>
      </c>
      <c r="B1079" s="15">
        <v>18</v>
      </c>
      <c r="C1079" s="16">
        <v>35.983800000000002</v>
      </c>
      <c r="D1079" s="12">
        <f>VLOOKUP(A1079,'Gas Price'!$B$2:$C$215,2,FALSE)</f>
        <v>1.96</v>
      </c>
      <c r="E1079" s="6">
        <f t="shared" si="32"/>
        <v>18.359081632653062</v>
      </c>
      <c r="G1079" s="14">
        <v>43686</v>
      </c>
      <c r="H1079" s="15">
        <v>18</v>
      </c>
      <c r="I1079" s="6">
        <f t="shared" si="33"/>
        <v>18.359081632653062</v>
      </c>
      <c r="J1079" s="13"/>
      <c r="K1079" s="13"/>
    </row>
    <row r="1080" spans="1:12" x14ac:dyDescent="0.35">
      <c r="A1080" s="14">
        <v>43686</v>
      </c>
      <c r="B1080" s="15">
        <v>19</v>
      </c>
      <c r="C1080" s="16">
        <v>43.746699999999997</v>
      </c>
      <c r="D1080" s="12">
        <f>VLOOKUP(A1080,'Gas Price'!$B$2:$C$215,2,FALSE)</f>
        <v>1.96</v>
      </c>
      <c r="E1080" s="6">
        <f t="shared" si="32"/>
        <v>22.319744897959183</v>
      </c>
      <c r="G1080" s="14">
        <v>43686</v>
      </c>
      <c r="H1080" s="15">
        <v>19</v>
      </c>
      <c r="I1080" s="6">
        <f t="shared" si="33"/>
        <v>22.319744897959183</v>
      </c>
      <c r="J1080" s="13"/>
      <c r="K1080" s="13"/>
    </row>
    <row r="1081" spans="1:12" x14ac:dyDescent="0.35">
      <c r="A1081" s="14">
        <v>43686</v>
      </c>
      <c r="B1081" s="15">
        <v>20</v>
      </c>
      <c r="C1081" s="16">
        <v>51.636600000000001</v>
      </c>
      <c r="D1081" s="12">
        <f>VLOOKUP(A1081,'Gas Price'!$B$2:$C$215,2,FALSE)</f>
        <v>1.96</v>
      </c>
      <c r="E1081" s="6">
        <f t="shared" si="32"/>
        <v>26.345204081632655</v>
      </c>
      <c r="G1081" s="14">
        <v>43686</v>
      </c>
      <c r="H1081" s="15">
        <v>20</v>
      </c>
      <c r="I1081" s="6">
        <f t="shared" si="33"/>
        <v>26.345204081632655</v>
      </c>
      <c r="J1081" s="13"/>
      <c r="K1081" s="13"/>
    </row>
    <row r="1082" spans="1:12" x14ac:dyDescent="0.35">
      <c r="A1082" s="14">
        <v>43686</v>
      </c>
      <c r="B1082" s="15">
        <v>21</v>
      </c>
      <c r="C1082" s="16">
        <v>43.88</v>
      </c>
      <c r="D1082" s="12">
        <f>VLOOKUP(A1082,'Gas Price'!$B$2:$C$215,2,FALSE)</f>
        <v>1.96</v>
      </c>
      <c r="E1082" s="6">
        <f t="shared" si="32"/>
        <v>22.387755102040817</v>
      </c>
      <c r="G1082" s="14">
        <v>43686</v>
      </c>
      <c r="H1082" s="15">
        <v>21</v>
      </c>
      <c r="I1082" s="6">
        <f t="shared" si="33"/>
        <v>22.387755102040817</v>
      </c>
      <c r="J1082" s="13"/>
      <c r="K1082" s="13"/>
    </row>
    <row r="1083" spans="1:12" x14ac:dyDescent="0.35">
      <c r="A1083" s="14">
        <v>43687</v>
      </c>
      <c r="B1083" s="15">
        <v>13</v>
      </c>
      <c r="C1083" s="16">
        <v>15.1279</v>
      </c>
      <c r="D1083" s="12">
        <f>VLOOKUP(A1083,'Gas Price'!$B$2:$C$215,2,FALSE)</f>
        <v>1.96</v>
      </c>
      <c r="E1083" s="6">
        <f t="shared" si="32"/>
        <v>7.7183163265306129</v>
      </c>
      <c r="G1083" s="14">
        <v>43687</v>
      </c>
      <c r="H1083" s="15">
        <v>13</v>
      </c>
      <c r="I1083" s="6">
        <f t="shared" si="33"/>
        <v>7.7183163265306129</v>
      </c>
      <c r="J1083" s="13">
        <f>MAX(AVERAGE(I1083:I1086),AVERAGE(I1084:I1087),AVERAGE(I1085:I1088),AVERAGE(I1086:I1089),AVERAGE(I1087:I1090),AVERAGE(I1088:I1091))</f>
        <v>18.889936224489794</v>
      </c>
      <c r="K1083" s="13">
        <f>MAX(AVERAGE(I1083:I1085),AVERAGE(I1084:I1086),AVERAGE(I1085:I1087),AVERAGE(I1086:I1088),AVERAGE(I1087:I1089),AVERAGE(I1088:I1090),AVERAGE(I1089:I1091))</f>
        <v>20.468384353741499</v>
      </c>
      <c r="L1083" s="13">
        <f>MAX(AVERAGE(I1083:I1084),AVERAGE(I1084:I1085),AVERAGE(I1085:I1086),AVERAGE(I1086:I1087),AVERAGE(I1087:I1088),AVERAGE(I1088:I1089),AVERAGE(I1089:I1090),AVERAGE(I1090:I1091))</f>
        <v>21.512346938775508</v>
      </c>
    </row>
    <row r="1084" spans="1:12" x14ac:dyDescent="0.35">
      <c r="A1084" s="14">
        <v>43687</v>
      </c>
      <c r="B1084" s="15">
        <v>14</v>
      </c>
      <c r="C1084" s="16">
        <v>18.302399999999999</v>
      </c>
      <c r="D1084" s="12">
        <f>VLOOKUP(A1084,'Gas Price'!$B$2:$C$215,2,FALSE)</f>
        <v>1.96</v>
      </c>
      <c r="E1084" s="6">
        <f t="shared" si="32"/>
        <v>9.337959183673469</v>
      </c>
      <c r="G1084" s="14">
        <v>43687</v>
      </c>
      <c r="H1084" s="15">
        <v>14</v>
      </c>
      <c r="I1084" s="6">
        <f t="shared" si="33"/>
        <v>9.337959183673469</v>
      </c>
      <c r="J1084" s="13"/>
      <c r="K1084" s="13"/>
    </row>
    <row r="1085" spans="1:12" x14ac:dyDescent="0.35">
      <c r="A1085" s="14">
        <v>43687</v>
      </c>
      <c r="B1085" s="15">
        <v>15</v>
      </c>
      <c r="C1085" s="16">
        <v>21.5185</v>
      </c>
      <c r="D1085" s="12">
        <f>VLOOKUP(A1085,'Gas Price'!$B$2:$C$215,2,FALSE)</f>
        <v>1.96</v>
      </c>
      <c r="E1085" s="6">
        <f t="shared" si="32"/>
        <v>10.978826530612245</v>
      </c>
      <c r="G1085" s="14">
        <v>43687</v>
      </c>
      <c r="H1085" s="15">
        <v>15</v>
      </c>
      <c r="I1085" s="6">
        <f t="shared" si="33"/>
        <v>10.978826530612245</v>
      </c>
      <c r="J1085" s="13"/>
      <c r="K1085" s="13"/>
    </row>
    <row r="1086" spans="1:12" x14ac:dyDescent="0.35">
      <c r="A1086" s="14">
        <v>43687</v>
      </c>
      <c r="B1086" s="15">
        <v>16</v>
      </c>
      <c r="C1086" s="16">
        <v>23.8809</v>
      </c>
      <c r="D1086" s="12">
        <f>VLOOKUP(A1086,'Gas Price'!$B$2:$C$215,2,FALSE)</f>
        <v>1.96</v>
      </c>
      <c r="E1086" s="6">
        <f t="shared" si="32"/>
        <v>12.184132653061225</v>
      </c>
      <c r="G1086" s="14">
        <v>43687</v>
      </c>
      <c r="H1086" s="15">
        <v>16</v>
      </c>
      <c r="I1086" s="6">
        <f t="shared" si="33"/>
        <v>12.184132653061225</v>
      </c>
      <c r="J1086" s="13"/>
      <c r="K1086" s="13"/>
    </row>
    <row r="1087" spans="1:12" x14ac:dyDescent="0.35">
      <c r="A1087" s="14">
        <v>43687</v>
      </c>
      <c r="B1087" s="15">
        <v>17</v>
      </c>
      <c r="C1087" s="16">
        <v>26.4848</v>
      </c>
      <c r="D1087" s="12">
        <f>VLOOKUP(A1087,'Gas Price'!$B$2:$C$215,2,FALSE)</f>
        <v>1.96</v>
      </c>
      <c r="E1087" s="6">
        <f t="shared" si="32"/>
        <v>13.512653061224491</v>
      </c>
      <c r="G1087" s="14">
        <v>43687</v>
      </c>
      <c r="H1087" s="15">
        <v>17</v>
      </c>
      <c r="I1087" s="6">
        <f t="shared" si="33"/>
        <v>13.512653061224491</v>
      </c>
      <c r="J1087" s="13"/>
      <c r="K1087" s="13"/>
    </row>
    <row r="1088" spans="1:12" x14ac:dyDescent="0.35">
      <c r="A1088" s="14">
        <v>43687</v>
      </c>
      <c r="B1088" s="15">
        <v>18</v>
      </c>
      <c r="C1088" s="16">
        <v>27.742999999999999</v>
      </c>
      <c r="D1088" s="12">
        <f>VLOOKUP(A1088,'Gas Price'!$B$2:$C$215,2,FALSE)</f>
        <v>1.96</v>
      </c>
      <c r="E1088" s="6">
        <f t="shared" si="32"/>
        <v>14.154591836734694</v>
      </c>
      <c r="G1088" s="14">
        <v>43687</v>
      </c>
      <c r="H1088" s="15">
        <v>18</v>
      </c>
      <c r="I1088" s="6">
        <f t="shared" si="33"/>
        <v>14.154591836734694</v>
      </c>
      <c r="J1088" s="13"/>
      <c r="K1088" s="13"/>
    </row>
    <row r="1089" spans="1:12" x14ac:dyDescent="0.35">
      <c r="A1089" s="14">
        <v>43687</v>
      </c>
      <c r="B1089" s="15">
        <v>19</v>
      </c>
      <c r="C1089" s="16">
        <v>36.025700000000001</v>
      </c>
      <c r="D1089" s="12">
        <f>VLOOKUP(A1089,'Gas Price'!$B$2:$C$215,2,FALSE)</f>
        <v>1.96</v>
      </c>
      <c r="E1089" s="6">
        <f t="shared" si="32"/>
        <v>18.380459183673469</v>
      </c>
      <c r="G1089" s="14">
        <v>43687</v>
      </c>
      <c r="H1089" s="15">
        <v>19</v>
      </c>
      <c r="I1089" s="6">
        <f t="shared" si="33"/>
        <v>18.380459183673469</v>
      </c>
      <c r="J1089" s="13"/>
      <c r="K1089" s="13"/>
    </row>
    <row r="1090" spans="1:12" x14ac:dyDescent="0.35">
      <c r="A1090" s="14">
        <v>43687</v>
      </c>
      <c r="B1090" s="15">
        <v>20</v>
      </c>
      <c r="C1090" s="16">
        <v>44.414200000000001</v>
      </c>
      <c r="D1090" s="12">
        <f>VLOOKUP(A1090,'Gas Price'!$B$2:$C$215,2,FALSE)</f>
        <v>1.96</v>
      </c>
      <c r="E1090" s="6">
        <f t="shared" si="32"/>
        <v>22.660306122448979</v>
      </c>
      <c r="G1090" s="14">
        <v>43687</v>
      </c>
      <c r="H1090" s="15">
        <v>20</v>
      </c>
      <c r="I1090" s="6">
        <f t="shared" si="33"/>
        <v>22.660306122448979</v>
      </c>
      <c r="J1090" s="13"/>
      <c r="K1090" s="13"/>
    </row>
    <row r="1091" spans="1:12" x14ac:dyDescent="0.35">
      <c r="A1091" s="14">
        <v>43687</v>
      </c>
      <c r="B1091" s="15">
        <v>21</v>
      </c>
      <c r="C1091" s="16">
        <v>39.914200000000001</v>
      </c>
      <c r="D1091" s="12">
        <f>VLOOKUP(A1091,'Gas Price'!$B$2:$C$215,2,FALSE)</f>
        <v>1.96</v>
      </c>
      <c r="E1091" s="6">
        <f t="shared" ref="E1091:E1154" si="34">C1091/D1091</f>
        <v>20.36438775510204</v>
      </c>
      <c r="G1091" s="14">
        <v>43687</v>
      </c>
      <c r="H1091" s="15">
        <v>21</v>
      </c>
      <c r="I1091" s="6">
        <f t="shared" ref="I1091:I1154" si="35">E1091</f>
        <v>20.36438775510204</v>
      </c>
      <c r="J1091" s="13"/>
      <c r="K1091" s="13"/>
    </row>
    <row r="1092" spans="1:12" x14ac:dyDescent="0.35">
      <c r="A1092" s="14">
        <v>43688</v>
      </c>
      <c r="B1092" s="15">
        <v>13</v>
      </c>
      <c r="C1092" s="16">
        <v>15.3674</v>
      </c>
      <c r="D1092" s="12">
        <f>VLOOKUP(A1092,'Gas Price'!$B$2:$C$215,2,FALSE)</f>
        <v>1.96</v>
      </c>
      <c r="E1092" s="6">
        <f t="shared" si="34"/>
        <v>7.8405102040816326</v>
      </c>
      <c r="G1092" s="14">
        <v>43688</v>
      </c>
      <c r="H1092" s="15">
        <v>13</v>
      </c>
      <c r="I1092" s="6">
        <f t="shared" si="35"/>
        <v>7.8405102040816326</v>
      </c>
      <c r="J1092" s="13">
        <f>MAX(AVERAGE(I1092:I1095),AVERAGE(I1093:I1096),AVERAGE(I1094:I1097),AVERAGE(I1095:I1098),AVERAGE(I1096:I1099),AVERAGE(I1097:I1100))</f>
        <v>19.792614795918368</v>
      </c>
      <c r="K1092" s="13">
        <f>MAX(AVERAGE(I1092:I1094),AVERAGE(I1093:I1095),AVERAGE(I1094:I1096),AVERAGE(I1095:I1097),AVERAGE(I1096:I1098),AVERAGE(I1097:I1099),AVERAGE(I1098:I1100))</f>
        <v>21.279965986394558</v>
      </c>
      <c r="L1092" s="13">
        <f>MAX(AVERAGE(I1092:I1093),AVERAGE(I1093:I1094),AVERAGE(I1094:I1095),AVERAGE(I1095:I1096),AVERAGE(I1096:I1097),AVERAGE(I1097:I1098),AVERAGE(I1098:I1099),AVERAGE(I1099:I1100))</f>
        <v>22.386377551020409</v>
      </c>
    </row>
    <row r="1093" spans="1:12" x14ac:dyDescent="0.35">
      <c r="A1093" s="14">
        <v>43688</v>
      </c>
      <c r="B1093" s="15">
        <v>14</v>
      </c>
      <c r="C1093" s="16">
        <v>20.110900000000001</v>
      </c>
      <c r="D1093" s="12">
        <f>VLOOKUP(A1093,'Gas Price'!$B$2:$C$215,2,FALSE)</f>
        <v>1.96</v>
      </c>
      <c r="E1093" s="6">
        <f t="shared" si="34"/>
        <v>10.260663265306123</v>
      </c>
      <c r="G1093" s="14">
        <v>43688</v>
      </c>
      <c r="H1093" s="15">
        <v>14</v>
      </c>
      <c r="I1093" s="6">
        <f t="shared" si="35"/>
        <v>10.260663265306123</v>
      </c>
      <c r="J1093" s="13"/>
      <c r="K1093" s="13"/>
    </row>
    <row r="1094" spans="1:12" x14ac:dyDescent="0.35">
      <c r="A1094" s="14">
        <v>43688</v>
      </c>
      <c r="B1094" s="15">
        <v>15</v>
      </c>
      <c r="C1094" s="16">
        <v>23.119599999999998</v>
      </c>
      <c r="D1094" s="12">
        <f>VLOOKUP(A1094,'Gas Price'!$B$2:$C$215,2,FALSE)</f>
        <v>1.96</v>
      </c>
      <c r="E1094" s="6">
        <f t="shared" si="34"/>
        <v>11.795714285714284</v>
      </c>
      <c r="G1094" s="14">
        <v>43688</v>
      </c>
      <c r="H1094" s="15">
        <v>15</v>
      </c>
      <c r="I1094" s="6">
        <f t="shared" si="35"/>
        <v>11.795714285714284</v>
      </c>
      <c r="J1094" s="13"/>
      <c r="K1094" s="13"/>
    </row>
    <row r="1095" spans="1:12" x14ac:dyDescent="0.35">
      <c r="A1095" s="14">
        <v>43688</v>
      </c>
      <c r="B1095" s="15">
        <v>16</v>
      </c>
      <c r="C1095" s="16">
        <v>24.367999999999999</v>
      </c>
      <c r="D1095" s="12">
        <f>VLOOKUP(A1095,'Gas Price'!$B$2:$C$215,2,FALSE)</f>
        <v>1.96</v>
      </c>
      <c r="E1095" s="6">
        <f t="shared" si="34"/>
        <v>12.432653061224489</v>
      </c>
      <c r="G1095" s="14">
        <v>43688</v>
      </c>
      <c r="H1095" s="15">
        <v>16</v>
      </c>
      <c r="I1095" s="6">
        <f t="shared" si="35"/>
        <v>12.432653061224489</v>
      </c>
      <c r="J1095" s="13"/>
      <c r="K1095" s="13"/>
    </row>
    <row r="1096" spans="1:12" x14ac:dyDescent="0.35">
      <c r="A1096" s="14">
        <v>43688</v>
      </c>
      <c r="B1096" s="15">
        <v>17</v>
      </c>
      <c r="C1096" s="16">
        <v>27.092600000000001</v>
      </c>
      <c r="D1096" s="12">
        <f>VLOOKUP(A1096,'Gas Price'!$B$2:$C$215,2,FALSE)</f>
        <v>1.96</v>
      </c>
      <c r="E1096" s="6">
        <f t="shared" si="34"/>
        <v>13.822755102040817</v>
      </c>
      <c r="G1096" s="14">
        <v>43688</v>
      </c>
      <c r="H1096" s="15">
        <v>17</v>
      </c>
      <c r="I1096" s="6">
        <f t="shared" si="35"/>
        <v>13.822755102040817</v>
      </c>
      <c r="J1096" s="13"/>
      <c r="K1096" s="13"/>
    </row>
    <row r="1097" spans="1:12" x14ac:dyDescent="0.35">
      <c r="A1097" s="14">
        <v>43688</v>
      </c>
      <c r="B1097" s="15">
        <v>18</v>
      </c>
      <c r="C1097" s="16">
        <v>30.047899999999998</v>
      </c>
      <c r="D1097" s="12">
        <f>VLOOKUP(A1097,'Gas Price'!$B$2:$C$215,2,FALSE)</f>
        <v>1.96</v>
      </c>
      <c r="E1097" s="6">
        <f t="shared" si="34"/>
        <v>15.330561224489795</v>
      </c>
      <c r="G1097" s="14">
        <v>43688</v>
      </c>
      <c r="H1097" s="15">
        <v>18</v>
      </c>
      <c r="I1097" s="6">
        <f t="shared" si="35"/>
        <v>15.330561224489795</v>
      </c>
      <c r="J1097" s="13"/>
      <c r="K1097" s="13"/>
    </row>
    <row r="1098" spans="1:12" x14ac:dyDescent="0.35">
      <c r="A1098" s="14">
        <v>43688</v>
      </c>
      <c r="B1098" s="15">
        <v>19</v>
      </c>
      <c r="C1098" s="16">
        <v>37.371600000000001</v>
      </c>
      <c r="D1098" s="12">
        <f>VLOOKUP(A1098,'Gas Price'!$B$2:$C$215,2,FALSE)</f>
        <v>1.96</v>
      </c>
      <c r="E1098" s="6">
        <f t="shared" si="34"/>
        <v>19.067142857142859</v>
      </c>
      <c r="G1098" s="14">
        <v>43688</v>
      </c>
      <c r="H1098" s="15">
        <v>19</v>
      </c>
      <c r="I1098" s="6">
        <f t="shared" si="35"/>
        <v>19.067142857142859</v>
      </c>
      <c r="J1098" s="13"/>
      <c r="K1098" s="13"/>
    </row>
    <row r="1099" spans="1:12" x14ac:dyDescent="0.35">
      <c r="A1099" s="14">
        <v>43688</v>
      </c>
      <c r="B1099" s="15">
        <v>20</v>
      </c>
      <c r="C1099" s="16">
        <v>45.9786</v>
      </c>
      <c r="D1099" s="12">
        <f>VLOOKUP(A1099,'Gas Price'!$B$2:$C$215,2,FALSE)</f>
        <v>1.96</v>
      </c>
      <c r="E1099" s="6">
        <f t="shared" si="34"/>
        <v>23.458469387755102</v>
      </c>
      <c r="G1099" s="14">
        <v>43688</v>
      </c>
      <c r="H1099" s="15">
        <v>20</v>
      </c>
      <c r="I1099" s="6">
        <f t="shared" si="35"/>
        <v>23.458469387755102</v>
      </c>
      <c r="J1099" s="13"/>
      <c r="K1099" s="13"/>
    </row>
    <row r="1100" spans="1:12" x14ac:dyDescent="0.35">
      <c r="A1100" s="14">
        <v>43688</v>
      </c>
      <c r="B1100" s="15">
        <v>21</v>
      </c>
      <c r="C1100" s="16">
        <v>41.776000000000003</v>
      </c>
      <c r="D1100" s="12">
        <f>VLOOKUP(A1100,'Gas Price'!$B$2:$C$215,2,FALSE)</f>
        <v>1.96</v>
      </c>
      <c r="E1100" s="6">
        <f t="shared" si="34"/>
        <v>21.314285714285717</v>
      </c>
      <c r="G1100" s="14">
        <v>43688</v>
      </c>
      <c r="H1100" s="15">
        <v>21</v>
      </c>
      <c r="I1100" s="6">
        <f t="shared" si="35"/>
        <v>21.314285714285717</v>
      </c>
      <c r="J1100" s="13"/>
      <c r="K1100" s="13"/>
    </row>
    <row r="1101" spans="1:12" x14ac:dyDescent="0.35">
      <c r="A1101" s="14">
        <v>43689</v>
      </c>
      <c r="B1101" s="15">
        <v>13</v>
      </c>
      <c r="C1101" s="16">
        <v>29.179500000000001</v>
      </c>
      <c r="D1101" s="12">
        <f>VLOOKUP(A1101,'Gas Price'!$B$2:$C$215,2,FALSE)</f>
        <v>2.89</v>
      </c>
      <c r="E1101" s="6">
        <f t="shared" si="34"/>
        <v>10.096712802768167</v>
      </c>
      <c r="G1101" s="14">
        <v>43689</v>
      </c>
      <c r="H1101" s="15">
        <v>13</v>
      </c>
      <c r="I1101" s="6">
        <f t="shared" si="35"/>
        <v>10.096712802768167</v>
      </c>
      <c r="J1101" s="13">
        <f>MAX(AVERAGE(I1101:I1104),AVERAGE(I1102:I1105),AVERAGE(I1103:I1106),AVERAGE(I1104:I1107),AVERAGE(I1105:I1108),AVERAGE(I1106:I1109))</f>
        <v>17.13477508650519</v>
      </c>
      <c r="K1101" s="13">
        <f>MAX(AVERAGE(I1101:I1103),AVERAGE(I1102:I1104),AVERAGE(I1103:I1105),AVERAGE(I1104:I1106),AVERAGE(I1105:I1107),AVERAGE(I1106:I1108),AVERAGE(I1107:I1109))</f>
        <v>18.231141868512111</v>
      </c>
      <c r="L1101" s="13">
        <f>MAX(AVERAGE(I1101:I1102),AVERAGE(I1102:I1103),AVERAGE(I1103:I1104),AVERAGE(I1104:I1105),AVERAGE(I1105:I1106),AVERAGE(I1106:I1107),AVERAGE(I1107:I1108),AVERAGE(I1108:I1109))</f>
        <v>19.384342560553634</v>
      </c>
    </row>
    <row r="1102" spans="1:12" x14ac:dyDescent="0.35">
      <c r="A1102" s="14">
        <v>43689</v>
      </c>
      <c r="B1102" s="15">
        <v>14</v>
      </c>
      <c r="C1102" s="16">
        <v>28.553999999999998</v>
      </c>
      <c r="D1102" s="12">
        <f>VLOOKUP(A1102,'Gas Price'!$B$2:$C$215,2,FALSE)</f>
        <v>2.89</v>
      </c>
      <c r="E1102" s="6">
        <f t="shared" si="34"/>
        <v>9.8802768166089958</v>
      </c>
      <c r="G1102" s="14">
        <v>43689</v>
      </c>
      <c r="H1102" s="15">
        <v>14</v>
      </c>
      <c r="I1102" s="6">
        <f t="shared" si="35"/>
        <v>9.8802768166089958</v>
      </c>
      <c r="J1102" s="13"/>
      <c r="K1102" s="13"/>
    </row>
    <row r="1103" spans="1:12" x14ac:dyDescent="0.35">
      <c r="A1103" s="14">
        <v>43689</v>
      </c>
      <c r="B1103" s="15">
        <v>15</v>
      </c>
      <c r="C1103" s="16">
        <v>30.953900000000001</v>
      </c>
      <c r="D1103" s="12">
        <f>VLOOKUP(A1103,'Gas Price'!$B$2:$C$215,2,FALSE)</f>
        <v>2.89</v>
      </c>
      <c r="E1103" s="6">
        <f t="shared" si="34"/>
        <v>10.710692041522492</v>
      </c>
      <c r="G1103" s="14">
        <v>43689</v>
      </c>
      <c r="H1103" s="15">
        <v>15</v>
      </c>
      <c r="I1103" s="6">
        <f t="shared" si="35"/>
        <v>10.710692041522492</v>
      </c>
      <c r="J1103" s="13"/>
      <c r="K1103" s="13"/>
    </row>
    <row r="1104" spans="1:12" x14ac:dyDescent="0.35">
      <c r="A1104" s="14">
        <v>43689</v>
      </c>
      <c r="B1104" s="15">
        <v>16</v>
      </c>
      <c r="C1104" s="16">
        <v>33.306800000000003</v>
      </c>
      <c r="D1104" s="12">
        <f>VLOOKUP(A1104,'Gas Price'!$B$2:$C$215,2,FALSE)</f>
        <v>2.89</v>
      </c>
      <c r="E1104" s="6">
        <f t="shared" si="34"/>
        <v>11.524844290657439</v>
      </c>
      <c r="G1104" s="14">
        <v>43689</v>
      </c>
      <c r="H1104" s="15">
        <v>16</v>
      </c>
      <c r="I1104" s="6">
        <f t="shared" si="35"/>
        <v>11.524844290657439</v>
      </c>
      <c r="J1104" s="13"/>
      <c r="K1104" s="13"/>
    </row>
    <row r="1105" spans="1:12" x14ac:dyDescent="0.35">
      <c r="A1105" s="14">
        <v>43689</v>
      </c>
      <c r="B1105" s="15">
        <v>17</v>
      </c>
      <c r="C1105" s="16">
        <v>37.033799999999999</v>
      </c>
      <c r="D1105" s="12">
        <f>VLOOKUP(A1105,'Gas Price'!$B$2:$C$215,2,FALSE)</f>
        <v>2.89</v>
      </c>
      <c r="E1105" s="6">
        <f t="shared" si="34"/>
        <v>12.814463667820068</v>
      </c>
      <c r="G1105" s="14">
        <v>43689</v>
      </c>
      <c r="H1105" s="15">
        <v>17</v>
      </c>
      <c r="I1105" s="6">
        <f t="shared" si="35"/>
        <v>12.814463667820068</v>
      </c>
      <c r="J1105" s="13"/>
      <c r="K1105" s="13"/>
    </row>
    <row r="1106" spans="1:12" x14ac:dyDescent="0.35">
      <c r="A1106" s="14">
        <v>43689</v>
      </c>
      <c r="B1106" s="15">
        <v>18</v>
      </c>
      <c r="C1106" s="16">
        <v>40.014000000000003</v>
      </c>
      <c r="D1106" s="12">
        <f>VLOOKUP(A1106,'Gas Price'!$B$2:$C$215,2,FALSE)</f>
        <v>2.89</v>
      </c>
      <c r="E1106" s="6">
        <f t="shared" si="34"/>
        <v>13.84567474048443</v>
      </c>
      <c r="G1106" s="14">
        <v>43689</v>
      </c>
      <c r="H1106" s="15">
        <v>18</v>
      </c>
      <c r="I1106" s="6">
        <f t="shared" si="35"/>
        <v>13.84567474048443</v>
      </c>
      <c r="J1106" s="13"/>
      <c r="K1106" s="13"/>
    </row>
    <row r="1107" spans="1:12" x14ac:dyDescent="0.35">
      <c r="A1107" s="14">
        <v>43689</v>
      </c>
      <c r="B1107" s="15">
        <v>19</v>
      </c>
      <c r="C1107" s="16">
        <v>49.780799999999999</v>
      </c>
      <c r="D1107" s="12">
        <f>VLOOKUP(A1107,'Gas Price'!$B$2:$C$215,2,FALSE)</f>
        <v>2.89</v>
      </c>
      <c r="E1107" s="6">
        <f t="shared" si="34"/>
        <v>17.225190311418682</v>
      </c>
      <c r="G1107" s="14">
        <v>43689</v>
      </c>
      <c r="H1107" s="15">
        <v>19</v>
      </c>
      <c r="I1107" s="6">
        <f t="shared" si="35"/>
        <v>17.225190311418682</v>
      </c>
      <c r="J1107" s="13"/>
      <c r="K1107" s="13"/>
    </row>
    <row r="1108" spans="1:12" x14ac:dyDescent="0.35">
      <c r="A1108" s="14">
        <v>43689</v>
      </c>
      <c r="B1108" s="15">
        <v>20</v>
      </c>
      <c r="C1108" s="16">
        <v>62.2607</v>
      </c>
      <c r="D1108" s="12">
        <f>VLOOKUP(A1108,'Gas Price'!$B$2:$C$215,2,FALSE)</f>
        <v>2.89</v>
      </c>
      <c r="E1108" s="6">
        <f t="shared" si="34"/>
        <v>21.543494809688582</v>
      </c>
      <c r="G1108" s="14">
        <v>43689</v>
      </c>
      <c r="H1108" s="15">
        <v>20</v>
      </c>
      <c r="I1108" s="6">
        <f t="shared" si="35"/>
        <v>21.543494809688582</v>
      </c>
      <c r="J1108" s="13"/>
      <c r="K1108" s="13"/>
    </row>
    <row r="1109" spans="1:12" x14ac:dyDescent="0.35">
      <c r="A1109" s="14">
        <v>43689</v>
      </c>
      <c r="B1109" s="15">
        <v>21</v>
      </c>
      <c r="C1109" s="16">
        <v>46.022500000000001</v>
      </c>
      <c r="D1109" s="12">
        <f>VLOOKUP(A1109,'Gas Price'!$B$2:$C$215,2,FALSE)</f>
        <v>2.89</v>
      </c>
      <c r="E1109" s="6">
        <f t="shared" si="34"/>
        <v>15.924740484429066</v>
      </c>
      <c r="G1109" s="14">
        <v>43689</v>
      </c>
      <c r="H1109" s="15">
        <v>21</v>
      </c>
      <c r="I1109" s="6">
        <f t="shared" si="35"/>
        <v>15.924740484429066</v>
      </c>
      <c r="J1109" s="13"/>
      <c r="K1109" s="13"/>
    </row>
    <row r="1110" spans="1:12" x14ac:dyDescent="0.35">
      <c r="A1110" s="14">
        <v>43690</v>
      </c>
      <c r="B1110" s="15">
        <v>13</v>
      </c>
      <c r="C1110" s="16">
        <v>32.0075</v>
      </c>
      <c r="D1110" s="12">
        <f>VLOOKUP(A1110,'Gas Price'!$B$2:$C$215,2,FALSE)</f>
        <v>3.2650000000000001</v>
      </c>
      <c r="E1110" s="6">
        <f t="shared" si="34"/>
        <v>9.8032159264931078</v>
      </c>
      <c r="G1110" s="14">
        <v>43690</v>
      </c>
      <c r="H1110" s="15">
        <v>13</v>
      </c>
      <c r="I1110" s="6">
        <f t="shared" si="35"/>
        <v>9.8032159264931078</v>
      </c>
      <c r="J1110" s="13">
        <f>MAX(AVERAGE(I1110:I1113),AVERAGE(I1111:I1114),AVERAGE(I1112:I1115),AVERAGE(I1113:I1116),AVERAGE(I1114:I1117),AVERAGE(I1115:I1118))</f>
        <v>18.252687595712096</v>
      </c>
      <c r="K1110" s="13">
        <f>MAX(AVERAGE(I1110:I1112),AVERAGE(I1111:I1113),AVERAGE(I1112:I1114),AVERAGE(I1113:I1115),AVERAGE(I1114:I1116),AVERAGE(I1115:I1117),AVERAGE(I1116:I1118))</f>
        <v>19.383481368044922</v>
      </c>
      <c r="L1110" s="13">
        <f>MAX(AVERAGE(I1110:I1111),AVERAGE(I1111:I1112),AVERAGE(I1112:I1113),AVERAGE(I1113:I1114),AVERAGE(I1114:I1115),AVERAGE(I1115:I1116),AVERAGE(I1116:I1117),AVERAGE(I1117:I1118))</f>
        <v>21.09425727411945</v>
      </c>
    </row>
    <row r="1111" spans="1:12" x14ac:dyDescent="0.35">
      <c r="A1111" s="14">
        <v>43690</v>
      </c>
      <c r="B1111" s="15">
        <v>14</v>
      </c>
      <c r="C1111" s="16">
        <v>35.454000000000001</v>
      </c>
      <c r="D1111" s="12">
        <f>VLOOKUP(A1111,'Gas Price'!$B$2:$C$215,2,FALSE)</f>
        <v>3.2650000000000001</v>
      </c>
      <c r="E1111" s="6">
        <f t="shared" si="34"/>
        <v>10.858805513016845</v>
      </c>
      <c r="G1111" s="14">
        <v>43690</v>
      </c>
      <c r="H1111" s="15">
        <v>14</v>
      </c>
      <c r="I1111" s="6">
        <f t="shared" si="35"/>
        <v>10.858805513016845</v>
      </c>
      <c r="J1111" s="13"/>
      <c r="K1111" s="13"/>
    </row>
    <row r="1112" spans="1:12" x14ac:dyDescent="0.35">
      <c r="A1112" s="14">
        <v>43690</v>
      </c>
      <c r="B1112" s="15">
        <v>15</v>
      </c>
      <c r="C1112" s="16">
        <v>35.802199999999999</v>
      </c>
      <c r="D1112" s="12">
        <f>VLOOKUP(A1112,'Gas Price'!$B$2:$C$215,2,FALSE)</f>
        <v>3.2650000000000001</v>
      </c>
      <c r="E1112" s="6">
        <f t="shared" si="34"/>
        <v>10.965451761102603</v>
      </c>
      <c r="G1112" s="14">
        <v>43690</v>
      </c>
      <c r="H1112" s="15">
        <v>15</v>
      </c>
      <c r="I1112" s="6">
        <f t="shared" si="35"/>
        <v>10.965451761102603</v>
      </c>
      <c r="J1112" s="13"/>
      <c r="K1112" s="13"/>
    </row>
    <row r="1113" spans="1:12" x14ac:dyDescent="0.35">
      <c r="A1113" s="14">
        <v>43690</v>
      </c>
      <c r="B1113" s="15">
        <v>16</v>
      </c>
      <c r="C1113" s="16">
        <v>39.007300000000001</v>
      </c>
      <c r="D1113" s="12">
        <f>VLOOKUP(A1113,'Gas Price'!$B$2:$C$215,2,FALSE)</f>
        <v>3.2650000000000001</v>
      </c>
      <c r="E1113" s="6">
        <f t="shared" si="34"/>
        <v>11.947105666156203</v>
      </c>
      <c r="G1113" s="14">
        <v>43690</v>
      </c>
      <c r="H1113" s="15">
        <v>16</v>
      </c>
      <c r="I1113" s="6">
        <f t="shared" si="35"/>
        <v>11.947105666156203</v>
      </c>
      <c r="J1113" s="13"/>
      <c r="K1113" s="13"/>
    </row>
    <row r="1114" spans="1:12" x14ac:dyDescent="0.35">
      <c r="A1114" s="14">
        <v>43690</v>
      </c>
      <c r="B1114" s="15">
        <v>17</v>
      </c>
      <c r="C1114" s="16">
        <v>44.258800000000001</v>
      </c>
      <c r="D1114" s="12">
        <f>VLOOKUP(A1114,'Gas Price'!$B$2:$C$215,2,FALSE)</f>
        <v>3.2650000000000001</v>
      </c>
      <c r="E1114" s="6">
        <f t="shared" si="34"/>
        <v>13.55552833078101</v>
      </c>
      <c r="G1114" s="14">
        <v>43690</v>
      </c>
      <c r="H1114" s="15">
        <v>17</v>
      </c>
      <c r="I1114" s="6">
        <f t="shared" si="35"/>
        <v>13.55552833078101</v>
      </c>
      <c r="J1114" s="13"/>
      <c r="K1114" s="13"/>
    </row>
    <row r="1115" spans="1:12" x14ac:dyDescent="0.35">
      <c r="A1115" s="14">
        <v>43690</v>
      </c>
      <c r="B1115" s="15">
        <v>18</v>
      </c>
      <c r="C1115" s="16">
        <v>48.518900000000002</v>
      </c>
      <c r="D1115" s="12">
        <f>VLOOKUP(A1115,'Gas Price'!$B$2:$C$215,2,FALSE)</f>
        <v>3.2650000000000001</v>
      </c>
      <c r="E1115" s="6">
        <f t="shared" si="34"/>
        <v>14.86030627871363</v>
      </c>
      <c r="G1115" s="14">
        <v>43690</v>
      </c>
      <c r="H1115" s="15">
        <v>18</v>
      </c>
      <c r="I1115" s="6">
        <f t="shared" si="35"/>
        <v>14.86030627871363</v>
      </c>
      <c r="J1115" s="13"/>
      <c r="K1115" s="13"/>
    </row>
    <row r="1116" spans="1:12" x14ac:dyDescent="0.35">
      <c r="A1116" s="14">
        <v>43690</v>
      </c>
      <c r="B1116" s="15">
        <v>19</v>
      </c>
      <c r="C1116" s="16">
        <v>63.177100000000003</v>
      </c>
      <c r="D1116" s="12">
        <f>VLOOKUP(A1116,'Gas Price'!$B$2:$C$215,2,FALSE)</f>
        <v>3.2650000000000001</v>
      </c>
      <c r="E1116" s="6">
        <f t="shared" si="34"/>
        <v>19.349800918836142</v>
      </c>
      <c r="G1116" s="14">
        <v>43690</v>
      </c>
      <c r="H1116" s="15">
        <v>19</v>
      </c>
      <c r="I1116" s="6">
        <f t="shared" si="35"/>
        <v>19.349800918836142</v>
      </c>
      <c r="J1116" s="13"/>
      <c r="K1116" s="13"/>
    </row>
    <row r="1117" spans="1:12" x14ac:dyDescent="0.35">
      <c r="A1117" s="14">
        <v>43690</v>
      </c>
      <c r="B1117" s="15">
        <v>20</v>
      </c>
      <c r="C1117" s="16">
        <v>74.568399999999997</v>
      </c>
      <c r="D1117" s="12">
        <f>VLOOKUP(A1117,'Gas Price'!$B$2:$C$215,2,FALSE)</f>
        <v>3.2650000000000001</v>
      </c>
      <c r="E1117" s="6">
        <f t="shared" si="34"/>
        <v>22.838713629402754</v>
      </c>
      <c r="G1117" s="14">
        <v>43690</v>
      </c>
      <c r="H1117" s="15">
        <v>20</v>
      </c>
      <c r="I1117" s="6">
        <f t="shared" si="35"/>
        <v>22.838713629402754</v>
      </c>
      <c r="J1117" s="13"/>
      <c r="K1117" s="13"/>
    </row>
    <row r="1118" spans="1:12" x14ac:dyDescent="0.35">
      <c r="A1118" s="14">
        <v>43690</v>
      </c>
      <c r="B1118" s="15">
        <v>21</v>
      </c>
      <c r="C1118" s="16">
        <v>52.115699999999997</v>
      </c>
      <c r="D1118" s="12">
        <f>VLOOKUP(A1118,'Gas Price'!$B$2:$C$215,2,FALSE)</f>
        <v>3.2650000000000001</v>
      </c>
      <c r="E1118" s="6">
        <f t="shared" si="34"/>
        <v>15.961929555895864</v>
      </c>
      <c r="G1118" s="14">
        <v>43690</v>
      </c>
      <c r="H1118" s="15">
        <v>21</v>
      </c>
      <c r="I1118" s="6">
        <f t="shared" si="35"/>
        <v>15.961929555895864</v>
      </c>
      <c r="J1118" s="13"/>
      <c r="K1118" s="13"/>
    </row>
    <row r="1119" spans="1:12" x14ac:dyDescent="0.35">
      <c r="A1119" s="14">
        <v>43691</v>
      </c>
      <c r="B1119" s="15">
        <v>13</v>
      </c>
      <c r="C1119" s="16">
        <v>34.274900000000002</v>
      </c>
      <c r="D1119" s="12">
        <f>VLOOKUP(A1119,'Gas Price'!$B$2:$C$215,2,FALSE)</f>
        <v>3.18</v>
      </c>
      <c r="E1119" s="6">
        <f t="shared" si="34"/>
        <v>10.778270440251573</v>
      </c>
      <c r="G1119" s="14">
        <v>43691</v>
      </c>
      <c r="H1119" s="15">
        <v>13</v>
      </c>
      <c r="I1119" s="6">
        <f t="shared" si="35"/>
        <v>10.778270440251573</v>
      </c>
      <c r="J1119" s="13">
        <f>MAX(AVERAGE(I1119:I1122),AVERAGE(I1120:I1123),AVERAGE(I1121:I1124),AVERAGE(I1122:I1125),AVERAGE(I1123:I1126),AVERAGE(I1124:I1127))</f>
        <v>26.897586477987421</v>
      </c>
      <c r="K1119" s="13">
        <f>MAX(AVERAGE(I1119:I1121),AVERAGE(I1120:I1122),AVERAGE(I1121:I1123),AVERAGE(I1122:I1124),AVERAGE(I1123:I1125),AVERAGE(I1124:I1126),AVERAGE(I1125:I1127))</f>
        <v>29.026834381551364</v>
      </c>
      <c r="L1119" s="13">
        <f>MAX(AVERAGE(I1119:I1120),AVERAGE(I1120:I1121),AVERAGE(I1121:I1122),AVERAGE(I1122:I1123),AVERAGE(I1123:I1124),AVERAGE(I1124:I1125),AVERAGE(I1125:I1126),AVERAGE(I1126:I1127))</f>
        <v>33.19688679245283</v>
      </c>
    </row>
    <row r="1120" spans="1:12" x14ac:dyDescent="0.35">
      <c r="A1120" s="14">
        <v>43691</v>
      </c>
      <c r="B1120" s="15">
        <v>14</v>
      </c>
      <c r="C1120" s="16">
        <v>43.334800000000001</v>
      </c>
      <c r="D1120" s="12">
        <f>VLOOKUP(A1120,'Gas Price'!$B$2:$C$215,2,FALSE)</f>
        <v>3.18</v>
      </c>
      <c r="E1120" s="6">
        <f t="shared" si="34"/>
        <v>13.627295597484277</v>
      </c>
      <c r="G1120" s="14">
        <v>43691</v>
      </c>
      <c r="H1120" s="15">
        <v>14</v>
      </c>
      <c r="I1120" s="6">
        <f t="shared" si="35"/>
        <v>13.627295597484277</v>
      </c>
      <c r="J1120" s="13"/>
      <c r="K1120" s="13"/>
    </row>
    <row r="1121" spans="1:12" x14ac:dyDescent="0.35">
      <c r="A1121" s="14">
        <v>43691</v>
      </c>
      <c r="B1121" s="15">
        <v>15</v>
      </c>
      <c r="C1121" s="16">
        <v>43.320099999999996</v>
      </c>
      <c r="D1121" s="12">
        <f>VLOOKUP(A1121,'Gas Price'!$B$2:$C$215,2,FALSE)</f>
        <v>3.18</v>
      </c>
      <c r="E1121" s="6">
        <f t="shared" si="34"/>
        <v>13.62267295597484</v>
      </c>
      <c r="G1121" s="14">
        <v>43691</v>
      </c>
      <c r="H1121" s="15">
        <v>15</v>
      </c>
      <c r="I1121" s="6">
        <f t="shared" si="35"/>
        <v>13.62267295597484</v>
      </c>
      <c r="J1121" s="13"/>
      <c r="K1121" s="13"/>
    </row>
    <row r="1122" spans="1:12" x14ac:dyDescent="0.35">
      <c r="A1122" s="14">
        <v>43691</v>
      </c>
      <c r="B1122" s="15">
        <v>16</v>
      </c>
      <c r="C1122" s="16">
        <v>49.619100000000003</v>
      </c>
      <c r="D1122" s="12">
        <f>VLOOKUP(A1122,'Gas Price'!$B$2:$C$215,2,FALSE)</f>
        <v>3.18</v>
      </c>
      <c r="E1122" s="6">
        <f t="shared" si="34"/>
        <v>15.603490566037737</v>
      </c>
      <c r="G1122" s="14">
        <v>43691</v>
      </c>
      <c r="H1122" s="15">
        <v>16</v>
      </c>
      <c r="I1122" s="6">
        <f t="shared" si="35"/>
        <v>15.603490566037737</v>
      </c>
      <c r="J1122" s="13"/>
      <c r="K1122" s="13"/>
    </row>
    <row r="1123" spans="1:12" x14ac:dyDescent="0.35">
      <c r="A1123" s="14">
        <v>43691</v>
      </c>
      <c r="B1123" s="15">
        <v>17</v>
      </c>
      <c r="C1123" s="16">
        <v>54.011600000000001</v>
      </c>
      <c r="D1123" s="12">
        <f>VLOOKUP(A1123,'Gas Price'!$B$2:$C$215,2,FALSE)</f>
        <v>3.18</v>
      </c>
      <c r="E1123" s="6">
        <f t="shared" si="34"/>
        <v>16.984779874213835</v>
      </c>
      <c r="G1123" s="14">
        <v>43691</v>
      </c>
      <c r="H1123" s="15">
        <v>17</v>
      </c>
      <c r="I1123" s="6">
        <f t="shared" si="35"/>
        <v>16.984779874213835</v>
      </c>
      <c r="J1123" s="13"/>
      <c r="K1123" s="13"/>
    </row>
    <row r="1124" spans="1:12" x14ac:dyDescent="0.35">
      <c r="A1124" s="14">
        <v>43691</v>
      </c>
      <c r="B1124" s="15">
        <v>18</v>
      </c>
      <c r="C1124" s="16">
        <v>65.221299999999999</v>
      </c>
      <c r="D1124" s="12">
        <f>VLOOKUP(A1124,'Gas Price'!$B$2:$C$215,2,FALSE)</f>
        <v>3.18</v>
      </c>
      <c r="E1124" s="6">
        <f t="shared" si="34"/>
        <v>20.509842767295595</v>
      </c>
      <c r="G1124" s="14">
        <v>43691</v>
      </c>
      <c r="H1124" s="15">
        <v>18</v>
      </c>
      <c r="I1124" s="6">
        <f t="shared" si="35"/>
        <v>20.509842767295595</v>
      </c>
      <c r="J1124" s="13"/>
      <c r="K1124" s="13"/>
    </row>
    <row r="1125" spans="1:12" x14ac:dyDescent="0.35">
      <c r="A1125" s="14">
        <v>43691</v>
      </c>
      <c r="B1125" s="15">
        <v>19</v>
      </c>
      <c r="C1125" s="16">
        <v>95.561899999999994</v>
      </c>
      <c r="D1125" s="12">
        <f>VLOOKUP(A1125,'Gas Price'!$B$2:$C$215,2,FALSE)</f>
        <v>3.18</v>
      </c>
      <c r="E1125" s="6">
        <f t="shared" si="34"/>
        <v>30.050911949685531</v>
      </c>
      <c r="G1125" s="14">
        <v>43691</v>
      </c>
      <c r="H1125" s="15">
        <v>19</v>
      </c>
      <c r="I1125" s="6">
        <f t="shared" si="35"/>
        <v>30.050911949685531</v>
      </c>
      <c r="J1125" s="13"/>
      <c r="K1125" s="13"/>
    </row>
    <row r="1126" spans="1:12" x14ac:dyDescent="0.35">
      <c r="A1126" s="14">
        <v>43691</v>
      </c>
      <c r="B1126" s="15">
        <v>20</v>
      </c>
      <c r="C1126" s="16">
        <v>115.5703</v>
      </c>
      <c r="D1126" s="12">
        <f>VLOOKUP(A1126,'Gas Price'!$B$2:$C$215,2,FALSE)</f>
        <v>3.18</v>
      </c>
      <c r="E1126" s="6">
        <f t="shared" si="34"/>
        <v>36.342861635220125</v>
      </c>
      <c r="G1126" s="14">
        <v>43691</v>
      </c>
      <c r="H1126" s="15">
        <v>20</v>
      </c>
      <c r="I1126" s="6">
        <f t="shared" si="35"/>
        <v>36.342861635220125</v>
      </c>
      <c r="J1126" s="13"/>
      <c r="K1126" s="13"/>
    </row>
    <row r="1127" spans="1:12" x14ac:dyDescent="0.35">
      <c r="A1127" s="14">
        <v>43691</v>
      </c>
      <c r="B1127" s="15">
        <v>21</v>
      </c>
      <c r="C1127" s="16">
        <v>65.783799999999999</v>
      </c>
      <c r="D1127" s="12">
        <f>VLOOKUP(A1127,'Gas Price'!$B$2:$C$215,2,FALSE)</f>
        <v>3.18</v>
      </c>
      <c r="E1127" s="6">
        <f t="shared" si="34"/>
        <v>20.686729559748425</v>
      </c>
      <c r="G1127" s="14">
        <v>43691</v>
      </c>
      <c r="H1127" s="15">
        <v>21</v>
      </c>
      <c r="I1127" s="6">
        <f t="shared" si="35"/>
        <v>20.686729559748425</v>
      </c>
      <c r="J1127" s="13"/>
      <c r="K1127" s="13"/>
    </row>
    <row r="1128" spans="1:12" x14ac:dyDescent="0.35">
      <c r="A1128" s="14">
        <v>43692</v>
      </c>
      <c r="B1128" s="15">
        <v>13</v>
      </c>
      <c r="C1128" s="16">
        <v>37.635199999999998</v>
      </c>
      <c r="D1128" s="12">
        <f>VLOOKUP(A1128,'Gas Price'!$B$2:$C$215,2,FALSE)</f>
        <v>3.11</v>
      </c>
      <c r="E1128" s="6">
        <f t="shared" si="34"/>
        <v>12.101350482315112</v>
      </c>
      <c r="G1128" s="14">
        <v>43692</v>
      </c>
      <c r="H1128" s="15">
        <v>13</v>
      </c>
      <c r="I1128" s="6">
        <f t="shared" si="35"/>
        <v>12.101350482315112</v>
      </c>
      <c r="J1128" s="13">
        <f>MAX(AVERAGE(I1128:I1131),AVERAGE(I1129:I1132),AVERAGE(I1130:I1133),AVERAGE(I1131:I1134),AVERAGE(I1132:I1135),AVERAGE(I1133:I1136))</f>
        <v>29.016913183279744</v>
      </c>
      <c r="K1128" s="13">
        <f>MAX(AVERAGE(I1128:I1130),AVERAGE(I1129:I1131),AVERAGE(I1130:I1132),AVERAGE(I1131:I1133),AVERAGE(I1132:I1134),AVERAGE(I1133:I1135),AVERAGE(I1134:I1136))</f>
        <v>31.579924973204715</v>
      </c>
      <c r="L1128" s="13">
        <f>MAX(AVERAGE(I1128:I1129),AVERAGE(I1129:I1130),AVERAGE(I1130:I1131),AVERAGE(I1131:I1132),AVERAGE(I1132:I1133),AVERAGE(I1133:I1134),AVERAGE(I1134:I1135),AVERAGE(I1135:I1136))</f>
        <v>36.147427652733114</v>
      </c>
    </row>
    <row r="1129" spans="1:12" x14ac:dyDescent="0.35">
      <c r="A1129" s="14">
        <v>43692</v>
      </c>
      <c r="B1129" s="15">
        <v>14</v>
      </c>
      <c r="C1129" s="16">
        <v>43.545200000000001</v>
      </c>
      <c r="D1129" s="12">
        <f>VLOOKUP(A1129,'Gas Price'!$B$2:$C$215,2,FALSE)</f>
        <v>3.11</v>
      </c>
      <c r="E1129" s="6">
        <f t="shared" si="34"/>
        <v>14.001672025723474</v>
      </c>
      <c r="G1129" s="14">
        <v>43692</v>
      </c>
      <c r="H1129" s="15">
        <v>14</v>
      </c>
      <c r="I1129" s="6">
        <f t="shared" si="35"/>
        <v>14.001672025723474</v>
      </c>
      <c r="J1129" s="13"/>
      <c r="K1129" s="13"/>
    </row>
    <row r="1130" spans="1:12" x14ac:dyDescent="0.35">
      <c r="A1130" s="14">
        <v>43692</v>
      </c>
      <c r="B1130" s="15">
        <v>15</v>
      </c>
      <c r="C1130" s="16">
        <v>43.417200000000001</v>
      </c>
      <c r="D1130" s="12">
        <f>VLOOKUP(A1130,'Gas Price'!$B$2:$C$215,2,FALSE)</f>
        <v>3.11</v>
      </c>
      <c r="E1130" s="6">
        <f t="shared" si="34"/>
        <v>13.960514469453377</v>
      </c>
      <c r="G1130" s="14">
        <v>43692</v>
      </c>
      <c r="H1130" s="15">
        <v>15</v>
      </c>
      <c r="I1130" s="6">
        <f t="shared" si="35"/>
        <v>13.960514469453377</v>
      </c>
      <c r="J1130" s="13"/>
      <c r="K1130" s="13"/>
    </row>
    <row r="1131" spans="1:12" x14ac:dyDescent="0.35">
      <c r="A1131" s="14">
        <v>43692</v>
      </c>
      <c r="B1131" s="15">
        <v>16</v>
      </c>
      <c r="C1131" s="16">
        <v>47.168700000000001</v>
      </c>
      <c r="D1131" s="12">
        <f>VLOOKUP(A1131,'Gas Price'!$B$2:$C$215,2,FALSE)</f>
        <v>3.11</v>
      </c>
      <c r="E1131" s="6">
        <f t="shared" si="34"/>
        <v>15.1667845659164</v>
      </c>
      <c r="G1131" s="14">
        <v>43692</v>
      </c>
      <c r="H1131" s="15">
        <v>16</v>
      </c>
      <c r="I1131" s="6">
        <f t="shared" si="35"/>
        <v>15.1667845659164</v>
      </c>
      <c r="J1131" s="13"/>
      <c r="K1131" s="13"/>
    </row>
    <row r="1132" spans="1:12" x14ac:dyDescent="0.35">
      <c r="A1132" s="14">
        <v>43692</v>
      </c>
      <c r="B1132" s="15">
        <v>17</v>
      </c>
      <c r="C1132" s="16">
        <v>56.591700000000003</v>
      </c>
      <c r="D1132" s="12">
        <f>VLOOKUP(A1132,'Gas Price'!$B$2:$C$215,2,FALSE)</f>
        <v>3.11</v>
      </c>
      <c r="E1132" s="6">
        <f t="shared" si="34"/>
        <v>18.196688102893891</v>
      </c>
      <c r="G1132" s="14">
        <v>43692</v>
      </c>
      <c r="H1132" s="15">
        <v>17</v>
      </c>
      <c r="I1132" s="6">
        <f t="shared" si="35"/>
        <v>18.196688102893891</v>
      </c>
      <c r="J1132" s="13"/>
      <c r="K1132" s="13"/>
    </row>
    <row r="1133" spans="1:12" x14ac:dyDescent="0.35">
      <c r="A1133" s="14">
        <v>43692</v>
      </c>
      <c r="B1133" s="15">
        <v>18</v>
      </c>
      <c r="C1133" s="16">
        <v>69.803700000000006</v>
      </c>
      <c r="D1133" s="12">
        <f>VLOOKUP(A1133,'Gas Price'!$B$2:$C$215,2,FALSE)</f>
        <v>3.11</v>
      </c>
      <c r="E1133" s="6">
        <f t="shared" si="34"/>
        <v>22.444919614147913</v>
      </c>
      <c r="G1133" s="14">
        <v>43692</v>
      </c>
      <c r="H1133" s="15">
        <v>18</v>
      </c>
      <c r="I1133" s="6">
        <f t="shared" si="35"/>
        <v>22.444919614147913</v>
      </c>
      <c r="J1133" s="13"/>
      <c r="K1133" s="13"/>
    </row>
    <row r="1134" spans="1:12" x14ac:dyDescent="0.35">
      <c r="A1134" s="14">
        <v>43692</v>
      </c>
      <c r="B1134" s="15">
        <v>19</v>
      </c>
      <c r="C1134" s="16">
        <v>104.79259999999999</v>
      </c>
      <c r="D1134" s="12">
        <f>VLOOKUP(A1134,'Gas Price'!$B$2:$C$215,2,FALSE)</f>
        <v>3.11</v>
      </c>
      <c r="E1134" s="6">
        <f t="shared" si="34"/>
        <v>33.695369774919612</v>
      </c>
      <c r="G1134" s="14">
        <v>43692</v>
      </c>
      <c r="H1134" s="15">
        <v>19</v>
      </c>
      <c r="I1134" s="6">
        <f t="shared" si="35"/>
        <v>33.695369774919612</v>
      </c>
      <c r="J1134" s="13"/>
      <c r="K1134" s="13"/>
    </row>
    <row r="1135" spans="1:12" x14ac:dyDescent="0.35">
      <c r="A1135" s="14">
        <v>43692</v>
      </c>
      <c r="B1135" s="15">
        <v>20</v>
      </c>
      <c r="C1135" s="16">
        <v>120.0444</v>
      </c>
      <c r="D1135" s="12">
        <f>VLOOKUP(A1135,'Gas Price'!$B$2:$C$215,2,FALSE)</f>
        <v>3.11</v>
      </c>
      <c r="E1135" s="6">
        <f t="shared" si="34"/>
        <v>38.599485530546623</v>
      </c>
      <c r="G1135" s="14">
        <v>43692</v>
      </c>
      <c r="H1135" s="15">
        <v>20</v>
      </c>
      <c r="I1135" s="6">
        <f t="shared" si="35"/>
        <v>38.599485530546623</v>
      </c>
      <c r="J1135" s="13"/>
      <c r="K1135" s="13"/>
    </row>
    <row r="1136" spans="1:12" x14ac:dyDescent="0.35">
      <c r="A1136" s="14">
        <v>43692</v>
      </c>
      <c r="B1136" s="15">
        <v>21</v>
      </c>
      <c r="C1136" s="16">
        <v>66.329700000000003</v>
      </c>
      <c r="D1136" s="12">
        <f>VLOOKUP(A1136,'Gas Price'!$B$2:$C$215,2,FALSE)</f>
        <v>3.11</v>
      </c>
      <c r="E1136" s="6">
        <f t="shared" si="34"/>
        <v>21.327877813504823</v>
      </c>
      <c r="G1136" s="14">
        <v>43692</v>
      </c>
      <c r="H1136" s="15">
        <v>21</v>
      </c>
      <c r="I1136" s="6">
        <f t="shared" si="35"/>
        <v>21.327877813504823</v>
      </c>
      <c r="J1136" s="13"/>
      <c r="K1136" s="13"/>
    </row>
    <row r="1137" spans="1:12" x14ac:dyDescent="0.35">
      <c r="A1137" s="14">
        <v>43693</v>
      </c>
      <c r="B1137" s="15">
        <v>13</v>
      </c>
      <c r="C1137" s="16">
        <v>30.957799999999999</v>
      </c>
      <c r="D1137" s="12">
        <f>VLOOKUP(A1137,'Gas Price'!$B$2:$C$215,2,FALSE)</f>
        <v>2.2250000000000001</v>
      </c>
      <c r="E1137" s="6">
        <f t="shared" si="34"/>
        <v>13.913617977528089</v>
      </c>
      <c r="G1137" s="14">
        <v>43693</v>
      </c>
      <c r="H1137" s="15">
        <v>13</v>
      </c>
      <c r="I1137" s="6">
        <f t="shared" si="35"/>
        <v>13.913617977528089</v>
      </c>
      <c r="J1137" s="13">
        <f>MAX(AVERAGE(I1137:I1140),AVERAGE(I1138:I1141),AVERAGE(I1139:I1142),AVERAGE(I1140:I1143),AVERAGE(I1141:I1144),AVERAGE(I1142:I1145))</f>
        <v>25.666853932584274</v>
      </c>
      <c r="K1137" s="13">
        <f>MAX(AVERAGE(I1137:I1139),AVERAGE(I1138:I1140),AVERAGE(I1139:I1141),AVERAGE(I1140:I1142),AVERAGE(I1141:I1143),AVERAGE(I1142:I1144),AVERAGE(I1143:I1145))</f>
        <v>26.757183520599256</v>
      </c>
      <c r="L1137" s="13">
        <f>MAX(AVERAGE(I1137:I1138),AVERAGE(I1138:I1139),AVERAGE(I1139:I1140),AVERAGE(I1140:I1141),AVERAGE(I1141:I1142),AVERAGE(I1142:I1143),AVERAGE(I1143:I1144),AVERAGE(I1144:I1145))</f>
        <v>28.581910112359552</v>
      </c>
    </row>
    <row r="1138" spans="1:12" x14ac:dyDescent="0.35">
      <c r="A1138" s="14">
        <v>43693</v>
      </c>
      <c r="B1138" s="15">
        <v>14</v>
      </c>
      <c r="C1138" s="16">
        <v>37.0779</v>
      </c>
      <c r="D1138" s="12">
        <f>VLOOKUP(A1138,'Gas Price'!$B$2:$C$215,2,FALSE)</f>
        <v>2.2250000000000001</v>
      </c>
      <c r="E1138" s="6">
        <f t="shared" si="34"/>
        <v>16.664224719101124</v>
      </c>
      <c r="G1138" s="14">
        <v>43693</v>
      </c>
      <c r="H1138" s="15">
        <v>14</v>
      </c>
      <c r="I1138" s="6">
        <f t="shared" si="35"/>
        <v>16.664224719101124</v>
      </c>
      <c r="J1138" s="13"/>
      <c r="K1138" s="13"/>
    </row>
    <row r="1139" spans="1:12" x14ac:dyDescent="0.35">
      <c r="A1139" s="14">
        <v>43693</v>
      </c>
      <c r="B1139" s="15">
        <v>15</v>
      </c>
      <c r="C1139" s="16">
        <v>36.8249</v>
      </c>
      <c r="D1139" s="12">
        <f>VLOOKUP(A1139,'Gas Price'!$B$2:$C$215,2,FALSE)</f>
        <v>2.2250000000000001</v>
      </c>
      <c r="E1139" s="6">
        <f t="shared" si="34"/>
        <v>16.550516853932585</v>
      </c>
      <c r="G1139" s="14">
        <v>43693</v>
      </c>
      <c r="H1139" s="15">
        <v>15</v>
      </c>
      <c r="I1139" s="6">
        <f t="shared" si="35"/>
        <v>16.550516853932585</v>
      </c>
      <c r="J1139" s="13"/>
      <c r="K1139" s="13"/>
    </row>
    <row r="1140" spans="1:12" x14ac:dyDescent="0.35">
      <c r="A1140" s="14">
        <v>43693</v>
      </c>
      <c r="B1140" s="15">
        <v>16</v>
      </c>
      <c r="C1140" s="16">
        <v>40.872500000000002</v>
      </c>
      <c r="D1140" s="12">
        <f>VLOOKUP(A1140,'Gas Price'!$B$2:$C$215,2,FALSE)</f>
        <v>2.2250000000000001</v>
      </c>
      <c r="E1140" s="6">
        <f t="shared" si="34"/>
        <v>18.369662921348315</v>
      </c>
      <c r="G1140" s="14">
        <v>43693</v>
      </c>
      <c r="H1140" s="15">
        <v>16</v>
      </c>
      <c r="I1140" s="6">
        <f t="shared" si="35"/>
        <v>18.369662921348315</v>
      </c>
      <c r="J1140" s="13"/>
      <c r="K1140" s="13"/>
    </row>
    <row r="1141" spans="1:12" x14ac:dyDescent="0.35">
      <c r="A1141" s="14">
        <v>43693</v>
      </c>
      <c r="B1141" s="15">
        <v>17</v>
      </c>
      <c r="C1141" s="16">
        <v>42.664700000000003</v>
      </c>
      <c r="D1141" s="12">
        <f>VLOOKUP(A1141,'Gas Price'!$B$2:$C$215,2,FALSE)</f>
        <v>2.2250000000000001</v>
      </c>
      <c r="E1141" s="6">
        <f t="shared" si="34"/>
        <v>19.175146067415731</v>
      </c>
      <c r="G1141" s="14">
        <v>43693</v>
      </c>
      <c r="H1141" s="15">
        <v>17</v>
      </c>
      <c r="I1141" s="6">
        <f t="shared" si="35"/>
        <v>19.175146067415731</v>
      </c>
      <c r="J1141" s="13"/>
      <c r="K1141" s="13"/>
    </row>
    <row r="1142" spans="1:12" x14ac:dyDescent="0.35">
      <c r="A1142" s="14">
        <v>43693</v>
      </c>
      <c r="B1142" s="15">
        <v>18</v>
      </c>
      <c r="C1142" s="16">
        <v>51.414700000000003</v>
      </c>
      <c r="D1142" s="12">
        <f>VLOOKUP(A1142,'Gas Price'!$B$2:$C$215,2,FALSE)</f>
        <v>2.2250000000000001</v>
      </c>
      <c r="E1142" s="6">
        <f t="shared" si="34"/>
        <v>23.107730337078653</v>
      </c>
      <c r="G1142" s="14">
        <v>43693</v>
      </c>
      <c r="H1142" s="15">
        <v>18</v>
      </c>
      <c r="I1142" s="6">
        <f t="shared" si="35"/>
        <v>23.107730337078653</v>
      </c>
      <c r="J1142" s="13"/>
      <c r="K1142" s="13"/>
    </row>
    <row r="1143" spans="1:12" x14ac:dyDescent="0.35">
      <c r="A1143" s="14">
        <v>43693</v>
      </c>
      <c r="B1143" s="15">
        <v>19</v>
      </c>
      <c r="C1143" s="16">
        <v>59.747100000000003</v>
      </c>
      <c r="D1143" s="12">
        <f>VLOOKUP(A1143,'Gas Price'!$B$2:$C$215,2,FALSE)</f>
        <v>2.2250000000000001</v>
      </c>
      <c r="E1143" s="6">
        <f t="shared" si="34"/>
        <v>26.852629213483148</v>
      </c>
      <c r="G1143" s="14">
        <v>43693</v>
      </c>
      <c r="H1143" s="15">
        <v>19</v>
      </c>
      <c r="I1143" s="6">
        <f t="shared" si="35"/>
        <v>26.852629213483148</v>
      </c>
      <c r="J1143" s="13"/>
      <c r="K1143" s="13"/>
    </row>
    <row r="1144" spans="1:12" x14ac:dyDescent="0.35">
      <c r="A1144" s="14">
        <v>43693</v>
      </c>
      <c r="B1144" s="15">
        <v>20</v>
      </c>
      <c r="C1144" s="16">
        <v>67.442400000000006</v>
      </c>
      <c r="D1144" s="12">
        <f>VLOOKUP(A1144,'Gas Price'!$B$2:$C$215,2,FALSE)</f>
        <v>2.2250000000000001</v>
      </c>
      <c r="E1144" s="6">
        <f t="shared" si="34"/>
        <v>30.311191011235955</v>
      </c>
      <c r="G1144" s="14">
        <v>43693</v>
      </c>
      <c r="H1144" s="15">
        <v>20</v>
      </c>
      <c r="I1144" s="6">
        <f t="shared" si="35"/>
        <v>30.311191011235955</v>
      </c>
      <c r="J1144" s="13"/>
      <c r="K1144" s="13"/>
    </row>
    <row r="1145" spans="1:12" x14ac:dyDescent="0.35">
      <c r="A1145" s="14">
        <v>43693</v>
      </c>
      <c r="B1145" s="15">
        <v>21</v>
      </c>
      <c r="C1145" s="16">
        <v>49.830800000000004</v>
      </c>
      <c r="D1145" s="12">
        <f>VLOOKUP(A1145,'Gas Price'!$B$2:$C$215,2,FALSE)</f>
        <v>2.2250000000000001</v>
      </c>
      <c r="E1145" s="6">
        <f t="shared" si="34"/>
        <v>22.395865168539327</v>
      </c>
      <c r="G1145" s="14">
        <v>43693</v>
      </c>
      <c r="H1145" s="15">
        <v>21</v>
      </c>
      <c r="I1145" s="6">
        <f t="shared" si="35"/>
        <v>22.395865168539327</v>
      </c>
      <c r="J1145" s="13"/>
      <c r="K1145" s="13"/>
    </row>
    <row r="1146" spans="1:12" x14ac:dyDescent="0.35">
      <c r="A1146" s="14">
        <v>43694</v>
      </c>
      <c r="B1146" s="15">
        <v>13</v>
      </c>
      <c r="C1146" s="16">
        <v>23.0519</v>
      </c>
      <c r="D1146" s="12">
        <f>VLOOKUP(A1146,'Gas Price'!$B$2:$C$215,2,FALSE)</f>
        <v>2.2250000000000001</v>
      </c>
      <c r="E1146" s="6">
        <f t="shared" si="34"/>
        <v>10.360404494382022</v>
      </c>
      <c r="G1146" s="14">
        <v>43694</v>
      </c>
      <c r="H1146" s="15">
        <v>13</v>
      </c>
      <c r="I1146" s="6">
        <f t="shared" si="35"/>
        <v>10.360404494382022</v>
      </c>
      <c r="J1146" s="13">
        <f>MAX(AVERAGE(I1146:I1149),AVERAGE(I1147:I1150),AVERAGE(I1148:I1151),AVERAGE(I1149:I1152),AVERAGE(I1150:I1153),AVERAGE(I1151:I1154))</f>
        <v>19.35416853932584</v>
      </c>
      <c r="K1146" s="13">
        <f>MAX(AVERAGE(I1146:I1148),AVERAGE(I1147:I1149),AVERAGE(I1148:I1150),AVERAGE(I1149:I1151),AVERAGE(I1150:I1152),AVERAGE(I1151:I1153),AVERAGE(I1152:I1154))</f>
        <v>20.84689138576779</v>
      </c>
      <c r="L1146" s="13">
        <f>MAX(AVERAGE(I1146:I1147),AVERAGE(I1147:I1148),AVERAGE(I1148:I1149),AVERAGE(I1149:I1150),AVERAGE(I1150:I1151),AVERAGE(I1151:I1152),AVERAGE(I1152:I1153),AVERAGE(I1153:I1154))</f>
        <v>21.599438202247192</v>
      </c>
    </row>
    <row r="1147" spans="1:12" x14ac:dyDescent="0.35">
      <c r="A1147" s="14">
        <v>43694</v>
      </c>
      <c r="B1147" s="15">
        <v>14</v>
      </c>
      <c r="C1147" s="16">
        <v>25.775500000000001</v>
      </c>
      <c r="D1147" s="12">
        <f>VLOOKUP(A1147,'Gas Price'!$B$2:$C$215,2,FALSE)</f>
        <v>2.2250000000000001</v>
      </c>
      <c r="E1147" s="6">
        <f t="shared" si="34"/>
        <v>11.584494382022472</v>
      </c>
      <c r="G1147" s="14">
        <v>43694</v>
      </c>
      <c r="H1147" s="15">
        <v>14</v>
      </c>
      <c r="I1147" s="6">
        <f t="shared" si="35"/>
        <v>11.584494382022472</v>
      </c>
      <c r="J1147" s="13"/>
      <c r="K1147" s="13"/>
    </row>
    <row r="1148" spans="1:12" x14ac:dyDescent="0.35">
      <c r="A1148" s="14">
        <v>43694</v>
      </c>
      <c r="B1148" s="15">
        <v>15</v>
      </c>
      <c r="C1148" s="16">
        <v>28.6189</v>
      </c>
      <c r="D1148" s="12">
        <f>VLOOKUP(A1148,'Gas Price'!$B$2:$C$215,2,FALSE)</f>
        <v>2.2250000000000001</v>
      </c>
      <c r="E1148" s="6">
        <f t="shared" si="34"/>
        <v>12.862426966292134</v>
      </c>
      <c r="G1148" s="14">
        <v>43694</v>
      </c>
      <c r="H1148" s="15">
        <v>15</v>
      </c>
      <c r="I1148" s="6">
        <f t="shared" si="35"/>
        <v>12.862426966292134</v>
      </c>
      <c r="J1148" s="13"/>
      <c r="K1148" s="13"/>
    </row>
    <row r="1149" spans="1:12" x14ac:dyDescent="0.35">
      <c r="A1149" s="14">
        <v>43694</v>
      </c>
      <c r="B1149" s="15">
        <v>16</v>
      </c>
      <c r="C1149" s="16">
        <v>29.4312</v>
      </c>
      <c r="D1149" s="12">
        <f>VLOOKUP(A1149,'Gas Price'!$B$2:$C$215,2,FALSE)</f>
        <v>2.2250000000000001</v>
      </c>
      <c r="E1149" s="6">
        <f t="shared" si="34"/>
        <v>13.227505617977528</v>
      </c>
      <c r="G1149" s="14">
        <v>43694</v>
      </c>
      <c r="H1149" s="15">
        <v>16</v>
      </c>
      <c r="I1149" s="6">
        <f t="shared" si="35"/>
        <v>13.227505617977528</v>
      </c>
      <c r="J1149" s="13"/>
      <c r="K1149" s="13"/>
    </row>
    <row r="1150" spans="1:12" x14ac:dyDescent="0.35">
      <c r="A1150" s="14">
        <v>43694</v>
      </c>
      <c r="B1150" s="15">
        <v>17</v>
      </c>
      <c r="C1150" s="16">
        <v>30.871300000000002</v>
      </c>
      <c r="D1150" s="12">
        <f>VLOOKUP(A1150,'Gas Price'!$B$2:$C$215,2,FALSE)</f>
        <v>2.2250000000000001</v>
      </c>
      <c r="E1150" s="6">
        <f t="shared" si="34"/>
        <v>13.874741573033708</v>
      </c>
      <c r="G1150" s="14">
        <v>43694</v>
      </c>
      <c r="H1150" s="15">
        <v>17</v>
      </c>
      <c r="I1150" s="6">
        <f t="shared" si="35"/>
        <v>13.874741573033708</v>
      </c>
      <c r="J1150" s="13"/>
      <c r="K1150" s="13"/>
    </row>
    <row r="1151" spans="1:12" x14ac:dyDescent="0.35">
      <c r="A1151" s="14">
        <v>43694</v>
      </c>
      <c r="B1151" s="15">
        <v>18</v>
      </c>
      <c r="C1151" s="16">
        <v>33.0991</v>
      </c>
      <c r="D1151" s="12">
        <f>VLOOKUP(A1151,'Gas Price'!$B$2:$C$215,2,FALSE)</f>
        <v>2.2250000000000001</v>
      </c>
      <c r="E1151" s="6">
        <f t="shared" si="34"/>
        <v>14.875999999999999</v>
      </c>
      <c r="G1151" s="14">
        <v>43694</v>
      </c>
      <c r="H1151" s="15">
        <v>18</v>
      </c>
      <c r="I1151" s="6">
        <f t="shared" si="35"/>
        <v>14.875999999999999</v>
      </c>
      <c r="J1151" s="13"/>
      <c r="K1151" s="13"/>
    </row>
    <row r="1152" spans="1:12" x14ac:dyDescent="0.35">
      <c r="A1152" s="14">
        <v>43694</v>
      </c>
      <c r="B1152" s="15">
        <v>19</v>
      </c>
      <c r="C1152" s="16">
        <v>43.035499999999999</v>
      </c>
      <c r="D1152" s="12">
        <f>VLOOKUP(A1152,'Gas Price'!$B$2:$C$215,2,FALSE)</f>
        <v>2.2250000000000001</v>
      </c>
      <c r="E1152" s="6">
        <f t="shared" si="34"/>
        <v>19.341797752808986</v>
      </c>
      <c r="G1152" s="14">
        <v>43694</v>
      </c>
      <c r="H1152" s="15">
        <v>19</v>
      </c>
      <c r="I1152" s="6">
        <f t="shared" si="35"/>
        <v>19.341797752808986</v>
      </c>
      <c r="J1152" s="13"/>
      <c r="K1152" s="13"/>
    </row>
    <row r="1153" spans="1:12" x14ac:dyDescent="0.35">
      <c r="A1153" s="14">
        <v>43694</v>
      </c>
      <c r="B1153" s="15">
        <v>20</v>
      </c>
      <c r="C1153" s="16">
        <v>50.977600000000002</v>
      </c>
      <c r="D1153" s="12">
        <f>VLOOKUP(A1153,'Gas Price'!$B$2:$C$215,2,FALSE)</f>
        <v>2.2250000000000001</v>
      </c>
      <c r="E1153" s="6">
        <f t="shared" si="34"/>
        <v>22.911280898876406</v>
      </c>
      <c r="G1153" s="14">
        <v>43694</v>
      </c>
      <c r="H1153" s="15">
        <v>20</v>
      </c>
      <c r="I1153" s="6">
        <f t="shared" si="35"/>
        <v>22.911280898876406</v>
      </c>
      <c r="J1153" s="13"/>
      <c r="K1153" s="13"/>
    </row>
    <row r="1154" spans="1:12" x14ac:dyDescent="0.35">
      <c r="A1154" s="14">
        <v>43694</v>
      </c>
      <c r="B1154" s="15">
        <v>21</v>
      </c>
      <c r="C1154" s="16">
        <v>45.139899999999997</v>
      </c>
      <c r="D1154" s="12">
        <f>VLOOKUP(A1154,'Gas Price'!$B$2:$C$215,2,FALSE)</f>
        <v>2.2250000000000001</v>
      </c>
      <c r="E1154" s="6">
        <f t="shared" si="34"/>
        <v>20.287595505617976</v>
      </c>
      <c r="G1154" s="14">
        <v>43694</v>
      </c>
      <c r="H1154" s="15">
        <v>21</v>
      </c>
      <c r="I1154" s="6">
        <f t="shared" si="35"/>
        <v>20.287595505617976</v>
      </c>
      <c r="J1154" s="13"/>
      <c r="K1154" s="13"/>
    </row>
    <row r="1155" spans="1:12" x14ac:dyDescent="0.35">
      <c r="A1155" s="14">
        <v>43695</v>
      </c>
      <c r="B1155" s="15">
        <v>13</v>
      </c>
      <c r="C1155" s="16">
        <v>21.206600000000002</v>
      </c>
      <c r="D1155" s="12">
        <f>VLOOKUP(A1155,'Gas Price'!$B$2:$C$215,2,FALSE)</f>
        <v>2.2250000000000001</v>
      </c>
      <c r="E1155" s="6">
        <f t="shared" ref="E1155:E1218" si="36">C1155/D1155</f>
        <v>9.5310561797752804</v>
      </c>
      <c r="G1155" s="14">
        <v>43695</v>
      </c>
      <c r="H1155" s="15">
        <v>13</v>
      </c>
      <c r="I1155" s="6">
        <f t="shared" ref="I1155:I1218" si="37">E1155</f>
        <v>9.5310561797752804</v>
      </c>
      <c r="J1155" s="13">
        <f>MAX(AVERAGE(I1155:I1158),AVERAGE(I1156:I1159),AVERAGE(I1157:I1160),AVERAGE(I1158:I1161),AVERAGE(I1159:I1162),AVERAGE(I1160:I1163))</f>
        <v>19.089224719101125</v>
      </c>
      <c r="K1155" s="13">
        <f>MAX(AVERAGE(I1155:I1157),AVERAGE(I1156:I1158),AVERAGE(I1157:I1159),AVERAGE(I1158:I1160),AVERAGE(I1159:I1161),AVERAGE(I1160:I1162),AVERAGE(I1161:I1163))</f>
        <v>20.486651685393259</v>
      </c>
      <c r="L1155" s="13">
        <f>MAX(AVERAGE(I1155:I1156),AVERAGE(I1156:I1157),AVERAGE(I1157:I1158),AVERAGE(I1158:I1159),AVERAGE(I1159:I1160),AVERAGE(I1160:I1161),AVERAGE(I1161:I1162),AVERAGE(I1162:I1163))</f>
        <v>21.488876404494381</v>
      </c>
    </row>
    <row r="1156" spans="1:12" x14ac:dyDescent="0.35">
      <c r="A1156" s="14">
        <v>43695</v>
      </c>
      <c r="B1156" s="15">
        <v>14</v>
      </c>
      <c r="C1156" s="16">
        <v>23.9132</v>
      </c>
      <c r="D1156" s="12">
        <f>VLOOKUP(A1156,'Gas Price'!$B$2:$C$215,2,FALSE)</f>
        <v>2.2250000000000001</v>
      </c>
      <c r="E1156" s="6">
        <f t="shared" si="36"/>
        <v>10.747505617977527</v>
      </c>
      <c r="G1156" s="14">
        <v>43695</v>
      </c>
      <c r="H1156" s="15">
        <v>14</v>
      </c>
      <c r="I1156" s="6">
        <f t="shared" si="37"/>
        <v>10.747505617977527</v>
      </c>
      <c r="J1156" s="13"/>
      <c r="K1156" s="13"/>
    </row>
    <row r="1157" spans="1:12" x14ac:dyDescent="0.35">
      <c r="A1157" s="14">
        <v>43695</v>
      </c>
      <c r="B1157" s="15">
        <v>15</v>
      </c>
      <c r="C1157" s="16">
        <v>26.395900000000001</v>
      </c>
      <c r="D1157" s="12">
        <f>VLOOKUP(A1157,'Gas Price'!$B$2:$C$215,2,FALSE)</f>
        <v>2.2250000000000001</v>
      </c>
      <c r="E1157" s="6">
        <f t="shared" si="36"/>
        <v>11.863325842696629</v>
      </c>
      <c r="G1157" s="14">
        <v>43695</v>
      </c>
      <c r="H1157" s="15">
        <v>15</v>
      </c>
      <c r="I1157" s="6">
        <f t="shared" si="37"/>
        <v>11.863325842696629</v>
      </c>
      <c r="J1157" s="13"/>
      <c r="K1157" s="13"/>
    </row>
    <row r="1158" spans="1:12" x14ac:dyDescent="0.35">
      <c r="A1158" s="14">
        <v>43695</v>
      </c>
      <c r="B1158" s="15">
        <v>16</v>
      </c>
      <c r="C1158" s="16">
        <v>27.512599999999999</v>
      </c>
      <c r="D1158" s="12">
        <f>VLOOKUP(A1158,'Gas Price'!$B$2:$C$215,2,FALSE)</f>
        <v>2.2250000000000001</v>
      </c>
      <c r="E1158" s="6">
        <f t="shared" si="36"/>
        <v>12.365213483146066</v>
      </c>
      <c r="G1158" s="14">
        <v>43695</v>
      </c>
      <c r="H1158" s="15">
        <v>16</v>
      </c>
      <c r="I1158" s="6">
        <f t="shared" si="37"/>
        <v>12.365213483146066</v>
      </c>
      <c r="J1158" s="13"/>
      <c r="K1158" s="13"/>
    </row>
    <row r="1159" spans="1:12" x14ac:dyDescent="0.35">
      <c r="A1159" s="14">
        <v>43695</v>
      </c>
      <c r="B1159" s="15">
        <v>17</v>
      </c>
      <c r="C1159" s="16">
        <v>28.961500000000001</v>
      </c>
      <c r="D1159" s="12">
        <f>VLOOKUP(A1159,'Gas Price'!$B$2:$C$215,2,FALSE)</f>
        <v>2.2250000000000001</v>
      </c>
      <c r="E1159" s="6">
        <f t="shared" si="36"/>
        <v>13.016404494382023</v>
      </c>
      <c r="G1159" s="14">
        <v>43695</v>
      </c>
      <c r="H1159" s="15">
        <v>17</v>
      </c>
      <c r="I1159" s="6">
        <f t="shared" si="37"/>
        <v>13.016404494382023</v>
      </c>
      <c r="J1159" s="13"/>
      <c r="K1159" s="13"/>
    </row>
    <row r="1160" spans="1:12" x14ac:dyDescent="0.35">
      <c r="A1160" s="14">
        <v>43695</v>
      </c>
      <c r="B1160" s="15">
        <v>18</v>
      </c>
      <c r="C1160" s="16">
        <v>33.145699999999998</v>
      </c>
      <c r="D1160" s="12">
        <f>VLOOKUP(A1160,'Gas Price'!$B$2:$C$215,2,FALSE)</f>
        <v>2.2250000000000001</v>
      </c>
      <c r="E1160" s="6">
        <f t="shared" si="36"/>
        <v>14.896943820224717</v>
      </c>
      <c r="G1160" s="14">
        <v>43695</v>
      </c>
      <c r="H1160" s="15">
        <v>18</v>
      </c>
      <c r="I1160" s="6">
        <f t="shared" si="37"/>
        <v>14.896943820224717</v>
      </c>
      <c r="J1160" s="13"/>
      <c r="K1160" s="13"/>
    </row>
    <row r="1161" spans="1:12" x14ac:dyDescent="0.35">
      <c r="A1161" s="14">
        <v>43695</v>
      </c>
      <c r="B1161" s="15">
        <v>19</v>
      </c>
      <c r="C1161" s="16">
        <v>41.122900000000001</v>
      </c>
      <c r="D1161" s="12">
        <f>VLOOKUP(A1161,'Gas Price'!$B$2:$C$215,2,FALSE)</f>
        <v>2.2250000000000001</v>
      </c>
      <c r="E1161" s="6">
        <f t="shared" si="36"/>
        <v>18.482202247191012</v>
      </c>
      <c r="G1161" s="14">
        <v>43695</v>
      </c>
      <c r="H1161" s="15">
        <v>19</v>
      </c>
      <c r="I1161" s="6">
        <f t="shared" si="37"/>
        <v>18.482202247191012</v>
      </c>
      <c r="J1161" s="13"/>
      <c r="K1161" s="13"/>
    </row>
    <row r="1162" spans="1:12" x14ac:dyDescent="0.35">
      <c r="A1162" s="14">
        <v>43695</v>
      </c>
      <c r="B1162" s="15">
        <v>20</v>
      </c>
      <c r="C1162" s="16">
        <v>52.089799999999997</v>
      </c>
      <c r="D1162" s="12">
        <f>VLOOKUP(A1162,'Gas Price'!$B$2:$C$215,2,FALSE)</f>
        <v>2.2250000000000001</v>
      </c>
      <c r="E1162" s="6">
        <f t="shared" si="36"/>
        <v>23.411146067415729</v>
      </c>
      <c r="G1162" s="14">
        <v>43695</v>
      </c>
      <c r="H1162" s="15">
        <v>20</v>
      </c>
      <c r="I1162" s="6">
        <f t="shared" si="37"/>
        <v>23.411146067415729</v>
      </c>
      <c r="J1162" s="13"/>
      <c r="K1162" s="13"/>
    </row>
    <row r="1163" spans="1:12" x14ac:dyDescent="0.35">
      <c r="A1163" s="14">
        <v>43695</v>
      </c>
      <c r="B1163" s="15">
        <v>21</v>
      </c>
      <c r="C1163" s="16">
        <v>43.535699999999999</v>
      </c>
      <c r="D1163" s="12">
        <f>VLOOKUP(A1163,'Gas Price'!$B$2:$C$215,2,FALSE)</f>
        <v>2.2250000000000001</v>
      </c>
      <c r="E1163" s="6">
        <f t="shared" si="36"/>
        <v>19.566606741573032</v>
      </c>
      <c r="G1163" s="14">
        <v>43695</v>
      </c>
      <c r="H1163" s="15">
        <v>21</v>
      </c>
      <c r="I1163" s="6">
        <f t="shared" si="37"/>
        <v>19.566606741573032</v>
      </c>
      <c r="J1163" s="13"/>
      <c r="K1163" s="13"/>
    </row>
    <row r="1164" spans="1:12" x14ac:dyDescent="0.35">
      <c r="A1164" s="14">
        <v>43696</v>
      </c>
      <c r="B1164" s="15">
        <v>13</v>
      </c>
      <c r="C1164" s="16">
        <v>26.596699999999998</v>
      </c>
      <c r="D1164" s="12">
        <f>VLOOKUP(A1164,'Gas Price'!$B$2:$C$215,2,FALSE)</f>
        <v>3</v>
      </c>
      <c r="E1164" s="6">
        <f t="shared" si="36"/>
        <v>8.8655666666666662</v>
      </c>
      <c r="G1164" s="14">
        <v>43696</v>
      </c>
      <c r="H1164" s="15">
        <v>13</v>
      </c>
      <c r="I1164" s="6">
        <f t="shared" si="37"/>
        <v>8.8655666666666662</v>
      </c>
      <c r="J1164" s="13">
        <f>MAX(AVERAGE(I1164:I1167),AVERAGE(I1165:I1168),AVERAGE(I1166:I1169),AVERAGE(I1167:I1170),AVERAGE(I1168:I1171),AVERAGE(I1169:I1172))</f>
        <v>16.563800000000001</v>
      </c>
      <c r="K1164" s="13">
        <f>MAX(AVERAGE(I1164:I1166),AVERAGE(I1165:I1167),AVERAGE(I1166:I1168),AVERAGE(I1167:I1169),AVERAGE(I1168:I1170),AVERAGE(I1169:I1171),AVERAGE(I1170:I1172))</f>
        <v>17.676144444444443</v>
      </c>
      <c r="L1164" s="13">
        <f>MAX(AVERAGE(I1164:I1165),AVERAGE(I1165:I1166),AVERAGE(I1166:I1167),AVERAGE(I1167:I1168),AVERAGE(I1168:I1169),AVERAGE(I1169:I1170),AVERAGE(I1170:I1171),AVERAGE(I1171:I1172))</f>
        <v>18.480933333333333</v>
      </c>
    </row>
    <row r="1165" spans="1:12" x14ac:dyDescent="0.35">
      <c r="A1165" s="14">
        <v>43696</v>
      </c>
      <c r="B1165" s="15">
        <v>14</v>
      </c>
      <c r="C1165" s="16">
        <v>29.507400000000001</v>
      </c>
      <c r="D1165" s="12">
        <f>VLOOKUP(A1165,'Gas Price'!$B$2:$C$215,2,FALSE)</f>
        <v>3</v>
      </c>
      <c r="E1165" s="6">
        <f t="shared" si="36"/>
        <v>9.8358000000000008</v>
      </c>
      <c r="G1165" s="14">
        <v>43696</v>
      </c>
      <c r="H1165" s="15">
        <v>14</v>
      </c>
      <c r="I1165" s="6">
        <f t="shared" si="37"/>
        <v>9.8358000000000008</v>
      </c>
      <c r="J1165" s="13"/>
      <c r="K1165" s="13"/>
    </row>
    <row r="1166" spans="1:12" x14ac:dyDescent="0.35">
      <c r="A1166" s="14">
        <v>43696</v>
      </c>
      <c r="B1166" s="15">
        <v>15</v>
      </c>
      <c r="C1166" s="16">
        <v>30.280899999999999</v>
      </c>
      <c r="D1166" s="12">
        <f>VLOOKUP(A1166,'Gas Price'!$B$2:$C$215,2,FALSE)</f>
        <v>3</v>
      </c>
      <c r="E1166" s="6">
        <f t="shared" si="36"/>
        <v>10.093633333333333</v>
      </c>
      <c r="G1166" s="14">
        <v>43696</v>
      </c>
      <c r="H1166" s="15">
        <v>15</v>
      </c>
      <c r="I1166" s="6">
        <f t="shared" si="37"/>
        <v>10.093633333333333</v>
      </c>
      <c r="J1166" s="13"/>
      <c r="K1166" s="13"/>
    </row>
    <row r="1167" spans="1:12" x14ac:dyDescent="0.35">
      <c r="A1167" s="14">
        <v>43696</v>
      </c>
      <c r="B1167" s="15">
        <v>16</v>
      </c>
      <c r="C1167" s="16">
        <v>33.375399999999999</v>
      </c>
      <c r="D1167" s="12">
        <f>VLOOKUP(A1167,'Gas Price'!$B$2:$C$215,2,FALSE)</f>
        <v>3</v>
      </c>
      <c r="E1167" s="6">
        <f t="shared" si="36"/>
        <v>11.125133333333332</v>
      </c>
      <c r="G1167" s="14">
        <v>43696</v>
      </c>
      <c r="H1167" s="15">
        <v>16</v>
      </c>
      <c r="I1167" s="6">
        <f t="shared" si="37"/>
        <v>11.125133333333332</v>
      </c>
      <c r="J1167" s="13"/>
      <c r="K1167" s="13"/>
    </row>
    <row r="1168" spans="1:12" x14ac:dyDescent="0.35">
      <c r="A1168" s="14">
        <v>43696</v>
      </c>
      <c r="B1168" s="15">
        <v>17</v>
      </c>
      <c r="C1168" s="16">
        <v>35.335700000000003</v>
      </c>
      <c r="D1168" s="12">
        <f>VLOOKUP(A1168,'Gas Price'!$B$2:$C$215,2,FALSE)</f>
        <v>3</v>
      </c>
      <c r="E1168" s="6">
        <f t="shared" si="36"/>
        <v>11.778566666666668</v>
      </c>
      <c r="G1168" s="14">
        <v>43696</v>
      </c>
      <c r="H1168" s="15">
        <v>17</v>
      </c>
      <c r="I1168" s="6">
        <f t="shared" si="37"/>
        <v>11.778566666666668</v>
      </c>
      <c r="J1168" s="13"/>
      <c r="K1168" s="13"/>
    </row>
    <row r="1169" spans="1:12" x14ac:dyDescent="0.35">
      <c r="A1169" s="14">
        <v>43696</v>
      </c>
      <c r="B1169" s="15">
        <v>18</v>
      </c>
      <c r="C1169" s="16">
        <v>39.680300000000003</v>
      </c>
      <c r="D1169" s="12">
        <f>VLOOKUP(A1169,'Gas Price'!$B$2:$C$215,2,FALSE)</f>
        <v>3</v>
      </c>
      <c r="E1169" s="6">
        <f t="shared" si="36"/>
        <v>13.226766666666668</v>
      </c>
      <c r="G1169" s="14">
        <v>43696</v>
      </c>
      <c r="H1169" s="15">
        <v>18</v>
      </c>
      <c r="I1169" s="6">
        <f t="shared" si="37"/>
        <v>13.226766666666668</v>
      </c>
      <c r="J1169" s="13"/>
      <c r="K1169" s="13"/>
    </row>
    <row r="1170" spans="1:12" x14ac:dyDescent="0.35">
      <c r="A1170" s="14">
        <v>43696</v>
      </c>
      <c r="B1170" s="15">
        <v>19</v>
      </c>
      <c r="C1170" s="16">
        <v>48.9071</v>
      </c>
      <c r="D1170" s="12">
        <f>VLOOKUP(A1170,'Gas Price'!$B$2:$C$215,2,FALSE)</f>
        <v>3</v>
      </c>
      <c r="E1170" s="6">
        <f t="shared" si="36"/>
        <v>16.302366666666668</v>
      </c>
      <c r="G1170" s="14">
        <v>43696</v>
      </c>
      <c r="H1170" s="15">
        <v>19</v>
      </c>
      <c r="I1170" s="6">
        <f t="shared" si="37"/>
        <v>16.302366666666668</v>
      </c>
      <c r="J1170" s="13"/>
      <c r="K1170" s="13"/>
    </row>
    <row r="1171" spans="1:12" x14ac:dyDescent="0.35">
      <c r="A1171" s="14">
        <v>43696</v>
      </c>
      <c r="B1171" s="15">
        <v>20</v>
      </c>
      <c r="C1171" s="16">
        <v>61.978499999999997</v>
      </c>
      <c r="D1171" s="12">
        <f>VLOOKUP(A1171,'Gas Price'!$B$2:$C$215,2,FALSE)</f>
        <v>3</v>
      </c>
      <c r="E1171" s="6">
        <f t="shared" si="36"/>
        <v>20.659499999999998</v>
      </c>
      <c r="G1171" s="14">
        <v>43696</v>
      </c>
      <c r="H1171" s="15">
        <v>20</v>
      </c>
      <c r="I1171" s="6">
        <f t="shared" si="37"/>
        <v>20.659499999999998</v>
      </c>
      <c r="J1171" s="13"/>
      <c r="K1171" s="13"/>
    </row>
    <row r="1172" spans="1:12" x14ac:dyDescent="0.35">
      <c r="A1172" s="14">
        <v>43696</v>
      </c>
      <c r="B1172" s="15">
        <v>21</v>
      </c>
      <c r="C1172" s="16">
        <v>48.1997</v>
      </c>
      <c r="D1172" s="12">
        <f>VLOOKUP(A1172,'Gas Price'!$B$2:$C$215,2,FALSE)</f>
        <v>3</v>
      </c>
      <c r="E1172" s="6">
        <f t="shared" si="36"/>
        <v>16.066566666666667</v>
      </c>
      <c r="G1172" s="14">
        <v>43696</v>
      </c>
      <c r="H1172" s="15">
        <v>21</v>
      </c>
      <c r="I1172" s="6">
        <f t="shared" si="37"/>
        <v>16.066566666666667</v>
      </c>
      <c r="J1172" s="13"/>
      <c r="K1172" s="13"/>
    </row>
    <row r="1173" spans="1:12" x14ac:dyDescent="0.35">
      <c r="A1173" s="14">
        <v>43697</v>
      </c>
      <c r="B1173" s="15">
        <v>13</v>
      </c>
      <c r="C1173" s="16">
        <v>28.843599999999999</v>
      </c>
      <c r="D1173" s="12">
        <f>VLOOKUP(A1173,'Gas Price'!$B$2:$C$215,2,FALSE)</f>
        <v>2.95</v>
      </c>
      <c r="E1173" s="6">
        <f t="shared" si="36"/>
        <v>9.7774915254237271</v>
      </c>
      <c r="G1173" s="14">
        <v>43697</v>
      </c>
      <c r="H1173" s="15">
        <v>13</v>
      </c>
      <c r="I1173" s="6">
        <f t="shared" si="37"/>
        <v>9.7774915254237271</v>
      </c>
      <c r="J1173" s="13">
        <f>MAX(AVERAGE(I1173:I1176),AVERAGE(I1174:I1177),AVERAGE(I1175:I1178),AVERAGE(I1176:I1179),AVERAGE(I1177:I1180),AVERAGE(I1178:I1181))</f>
        <v>17.966305084745763</v>
      </c>
      <c r="K1173" s="13">
        <f>MAX(AVERAGE(I1173:I1175),AVERAGE(I1174:I1176),AVERAGE(I1175:I1177),AVERAGE(I1176:I1178),AVERAGE(I1177:I1179),AVERAGE(I1178:I1180),AVERAGE(I1179:I1181))</f>
        <v>19.173367231638419</v>
      </c>
      <c r="L1173" s="13">
        <f>MAX(AVERAGE(I1173:I1174),AVERAGE(I1174:I1175),AVERAGE(I1175:I1176),AVERAGE(I1176:I1177),AVERAGE(I1177:I1178),AVERAGE(I1178:I1179),AVERAGE(I1179:I1180),AVERAGE(I1180:I1181))</f>
        <v>20.496881355932203</v>
      </c>
    </row>
    <row r="1174" spans="1:12" x14ac:dyDescent="0.35">
      <c r="A1174" s="14">
        <v>43697</v>
      </c>
      <c r="B1174" s="15">
        <v>14</v>
      </c>
      <c r="C1174" s="16">
        <v>32.784399999999998</v>
      </c>
      <c r="D1174" s="12">
        <f>VLOOKUP(A1174,'Gas Price'!$B$2:$C$215,2,FALSE)</f>
        <v>2.95</v>
      </c>
      <c r="E1174" s="6">
        <f t="shared" si="36"/>
        <v>11.113355932203389</v>
      </c>
      <c r="G1174" s="14">
        <v>43697</v>
      </c>
      <c r="H1174" s="15">
        <v>14</v>
      </c>
      <c r="I1174" s="6">
        <f t="shared" si="37"/>
        <v>11.113355932203389</v>
      </c>
      <c r="J1174" s="13"/>
      <c r="K1174" s="13"/>
    </row>
    <row r="1175" spans="1:12" x14ac:dyDescent="0.35">
      <c r="A1175" s="14">
        <v>43697</v>
      </c>
      <c r="B1175" s="15">
        <v>15</v>
      </c>
      <c r="C1175" s="16">
        <v>33.0779</v>
      </c>
      <c r="D1175" s="12">
        <f>VLOOKUP(A1175,'Gas Price'!$B$2:$C$215,2,FALSE)</f>
        <v>2.95</v>
      </c>
      <c r="E1175" s="6">
        <f t="shared" si="36"/>
        <v>11.212847457627118</v>
      </c>
      <c r="G1175" s="14">
        <v>43697</v>
      </c>
      <c r="H1175" s="15">
        <v>15</v>
      </c>
      <c r="I1175" s="6">
        <f t="shared" si="37"/>
        <v>11.212847457627118</v>
      </c>
      <c r="J1175" s="13"/>
      <c r="K1175" s="13"/>
    </row>
    <row r="1176" spans="1:12" x14ac:dyDescent="0.35">
      <c r="A1176" s="14">
        <v>43697</v>
      </c>
      <c r="B1176" s="15">
        <v>16</v>
      </c>
      <c r="C1176" s="16">
        <v>34.966999999999999</v>
      </c>
      <c r="D1176" s="12">
        <f>VLOOKUP(A1176,'Gas Price'!$B$2:$C$215,2,FALSE)</f>
        <v>2.95</v>
      </c>
      <c r="E1176" s="6">
        <f t="shared" si="36"/>
        <v>11.85322033898305</v>
      </c>
      <c r="G1176" s="14">
        <v>43697</v>
      </c>
      <c r="H1176" s="15">
        <v>16</v>
      </c>
      <c r="I1176" s="6">
        <f t="shared" si="37"/>
        <v>11.85322033898305</v>
      </c>
      <c r="J1176" s="13"/>
      <c r="K1176" s="13"/>
    </row>
    <row r="1177" spans="1:12" x14ac:dyDescent="0.35">
      <c r="A1177" s="14">
        <v>43697</v>
      </c>
      <c r="B1177" s="15">
        <v>17</v>
      </c>
      <c r="C1177" s="16">
        <v>39.2776</v>
      </c>
      <c r="D1177" s="12">
        <f>VLOOKUP(A1177,'Gas Price'!$B$2:$C$215,2,FALSE)</f>
        <v>2.95</v>
      </c>
      <c r="E1177" s="6">
        <f t="shared" si="36"/>
        <v>13.3144406779661</v>
      </c>
      <c r="G1177" s="14">
        <v>43697</v>
      </c>
      <c r="H1177" s="15">
        <v>17</v>
      </c>
      <c r="I1177" s="6">
        <f t="shared" si="37"/>
        <v>13.3144406779661</v>
      </c>
      <c r="J1177" s="13"/>
      <c r="K1177" s="13"/>
    </row>
    <row r="1178" spans="1:12" x14ac:dyDescent="0.35">
      <c r="A1178" s="14">
        <v>43697</v>
      </c>
      <c r="B1178" s="15">
        <v>18</v>
      </c>
      <c r="C1178" s="16">
        <v>42.318100000000001</v>
      </c>
      <c r="D1178" s="12">
        <f>VLOOKUP(A1178,'Gas Price'!$B$2:$C$215,2,FALSE)</f>
        <v>2.95</v>
      </c>
      <c r="E1178" s="6">
        <f t="shared" si="36"/>
        <v>14.345118644067796</v>
      </c>
      <c r="G1178" s="14">
        <v>43697</v>
      </c>
      <c r="H1178" s="15">
        <v>18</v>
      </c>
      <c r="I1178" s="6">
        <f t="shared" si="37"/>
        <v>14.345118644067796</v>
      </c>
      <c r="J1178" s="13"/>
      <c r="K1178" s="13"/>
    </row>
    <row r="1179" spans="1:12" x14ac:dyDescent="0.35">
      <c r="A1179" s="14">
        <v>43697</v>
      </c>
      <c r="B1179" s="15">
        <v>19</v>
      </c>
      <c r="C1179" s="16">
        <v>55.01</v>
      </c>
      <c r="D1179" s="12">
        <f>VLOOKUP(A1179,'Gas Price'!$B$2:$C$215,2,FALSE)</f>
        <v>2.95</v>
      </c>
      <c r="E1179" s="6">
        <f t="shared" si="36"/>
        <v>18.647457627118641</v>
      </c>
      <c r="G1179" s="14">
        <v>43697</v>
      </c>
      <c r="H1179" s="15">
        <v>19</v>
      </c>
      <c r="I1179" s="6">
        <f t="shared" si="37"/>
        <v>18.647457627118641</v>
      </c>
      <c r="J1179" s="13"/>
      <c r="K1179" s="13"/>
    </row>
    <row r="1180" spans="1:12" x14ac:dyDescent="0.35">
      <c r="A1180" s="14">
        <v>43697</v>
      </c>
      <c r="B1180" s="15">
        <v>20</v>
      </c>
      <c r="C1180" s="16">
        <v>65.921599999999998</v>
      </c>
      <c r="D1180" s="12">
        <f>VLOOKUP(A1180,'Gas Price'!$B$2:$C$215,2,FALSE)</f>
        <v>2.95</v>
      </c>
      <c r="E1180" s="6">
        <f t="shared" si="36"/>
        <v>22.346305084745762</v>
      </c>
      <c r="G1180" s="14">
        <v>43697</v>
      </c>
      <c r="H1180" s="15">
        <v>20</v>
      </c>
      <c r="I1180" s="6">
        <f t="shared" si="37"/>
        <v>22.346305084745762</v>
      </c>
      <c r="J1180" s="13"/>
      <c r="K1180" s="13"/>
    </row>
    <row r="1181" spans="1:12" x14ac:dyDescent="0.35">
      <c r="A1181" s="14">
        <v>43697</v>
      </c>
      <c r="B1181" s="15">
        <v>21</v>
      </c>
      <c r="C1181" s="16">
        <v>48.752699999999997</v>
      </c>
      <c r="D1181" s="12">
        <f>VLOOKUP(A1181,'Gas Price'!$B$2:$C$215,2,FALSE)</f>
        <v>2.95</v>
      </c>
      <c r="E1181" s="6">
        <f t="shared" si="36"/>
        <v>16.526338983050845</v>
      </c>
      <c r="G1181" s="14">
        <v>43697</v>
      </c>
      <c r="H1181" s="15">
        <v>21</v>
      </c>
      <c r="I1181" s="6">
        <f t="shared" si="37"/>
        <v>16.526338983050845</v>
      </c>
      <c r="J1181" s="13"/>
      <c r="K1181" s="13"/>
    </row>
    <row r="1182" spans="1:12" x14ac:dyDescent="0.35">
      <c r="A1182" s="14">
        <v>43698</v>
      </c>
      <c r="B1182" s="15">
        <v>13</v>
      </c>
      <c r="C1182" s="16">
        <v>29.452300000000001</v>
      </c>
      <c r="D1182" s="12">
        <f>VLOOKUP(A1182,'Gas Price'!$B$2:$C$215,2,FALSE)</f>
        <v>2.65</v>
      </c>
      <c r="E1182" s="6">
        <f t="shared" si="36"/>
        <v>11.114075471698113</v>
      </c>
      <c r="G1182" s="14">
        <v>43698</v>
      </c>
      <c r="H1182" s="15">
        <v>13</v>
      </c>
      <c r="I1182" s="6">
        <f t="shared" si="37"/>
        <v>11.114075471698113</v>
      </c>
      <c r="J1182" s="13">
        <f>MAX(AVERAGE(I1182:I1185),AVERAGE(I1183:I1186),AVERAGE(I1184:I1187),AVERAGE(I1185:I1188),AVERAGE(I1186:I1189),AVERAGE(I1187:I1190))</f>
        <v>22.451094339622642</v>
      </c>
      <c r="K1182" s="13">
        <f>MAX(AVERAGE(I1182:I1184),AVERAGE(I1183:I1185),AVERAGE(I1184:I1186),AVERAGE(I1185:I1187),AVERAGE(I1186:I1188),AVERAGE(I1187:I1189),AVERAGE(I1188:I1190))</f>
        <v>23.704767295597488</v>
      </c>
      <c r="L1182" s="13">
        <f>MAX(AVERAGE(I1182:I1183),AVERAGE(I1183:I1184),AVERAGE(I1184:I1185),AVERAGE(I1185:I1186),AVERAGE(I1186:I1187),AVERAGE(I1187:I1188),AVERAGE(I1188:I1189),AVERAGE(I1189:I1190))</f>
        <v>25.869358490566039</v>
      </c>
    </row>
    <row r="1183" spans="1:12" x14ac:dyDescent="0.35">
      <c r="A1183" s="14">
        <v>43698</v>
      </c>
      <c r="B1183" s="15">
        <v>14</v>
      </c>
      <c r="C1183" s="16">
        <v>38.125399999999999</v>
      </c>
      <c r="D1183" s="12">
        <f>VLOOKUP(A1183,'Gas Price'!$B$2:$C$215,2,FALSE)</f>
        <v>2.65</v>
      </c>
      <c r="E1183" s="6">
        <f t="shared" si="36"/>
        <v>14.386943396226416</v>
      </c>
      <c r="G1183" s="14">
        <v>43698</v>
      </c>
      <c r="H1183" s="15">
        <v>14</v>
      </c>
      <c r="I1183" s="6">
        <f t="shared" si="37"/>
        <v>14.386943396226416</v>
      </c>
      <c r="J1183" s="13"/>
      <c r="K1183" s="13"/>
    </row>
    <row r="1184" spans="1:12" x14ac:dyDescent="0.35">
      <c r="A1184" s="14">
        <v>43698</v>
      </c>
      <c r="B1184" s="15">
        <v>15</v>
      </c>
      <c r="C1184" s="16">
        <v>36.276499999999999</v>
      </c>
      <c r="D1184" s="12">
        <f>VLOOKUP(A1184,'Gas Price'!$B$2:$C$215,2,FALSE)</f>
        <v>2.65</v>
      </c>
      <c r="E1184" s="6">
        <f t="shared" si="36"/>
        <v>13.689245283018868</v>
      </c>
      <c r="G1184" s="14">
        <v>43698</v>
      </c>
      <c r="H1184" s="15">
        <v>15</v>
      </c>
      <c r="I1184" s="6">
        <f t="shared" si="37"/>
        <v>13.689245283018868</v>
      </c>
      <c r="J1184" s="13"/>
      <c r="K1184" s="13"/>
    </row>
    <row r="1185" spans="1:12" x14ac:dyDescent="0.35">
      <c r="A1185" s="14">
        <v>43698</v>
      </c>
      <c r="B1185" s="15">
        <v>16</v>
      </c>
      <c r="C1185" s="16">
        <v>39.747900000000001</v>
      </c>
      <c r="D1185" s="12">
        <f>VLOOKUP(A1185,'Gas Price'!$B$2:$C$215,2,FALSE)</f>
        <v>2.65</v>
      </c>
      <c r="E1185" s="6">
        <f t="shared" si="36"/>
        <v>14.999207547169812</v>
      </c>
      <c r="G1185" s="14">
        <v>43698</v>
      </c>
      <c r="H1185" s="15">
        <v>16</v>
      </c>
      <c r="I1185" s="6">
        <f t="shared" si="37"/>
        <v>14.999207547169812</v>
      </c>
      <c r="J1185" s="13"/>
      <c r="K1185" s="13"/>
    </row>
    <row r="1186" spans="1:12" x14ac:dyDescent="0.35">
      <c r="A1186" s="14">
        <v>43698</v>
      </c>
      <c r="B1186" s="15">
        <v>17</v>
      </c>
      <c r="C1186" s="16">
        <v>48.487699999999997</v>
      </c>
      <c r="D1186" s="12">
        <f>VLOOKUP(A1186,'Gas Price'!$B$2:$C$215,2,FALSE)</f>
        <v>2.65</v>
      </c>
      <c r="E1186" s="6">
        <f t="shared" si="36"/>
        <v>18.297245283018867</v>
      </c>
      <c r="G1186" s="14">
        <v>43698</v>
      </c>
      <c r="H1186" s="15">
        <v>17</v>
      </c>
      <c r="I1186" s="6">
        <f t="shared" si="37"/>
        <v>18.297245283018867</v>
      </c>
      <c r="J1186" s="13"/>
      <c r="K1186" s="13"/>
    </row>
    <row r="1187" spans="1:12" x14ac:dyDescent="0.35">
      <c r="A1187" s="14">
        <v>43698</v>
      </c>
      <c r="B1187" s="15">
        <v>18</v>
      </c>
      <c r="C1187" s="16">
        <v>49.528700000000001</v>
      </c>
      <c r="D1187" s="12">
        <f>VLOOKUP(A1187,'Gas Price'!$B$2:$C$215,2,FALSE)</f>
        <v>2.65</v>
      </c>
      <c r="E1187" s="6">
        <f t="shared" si="36"/>
        <v>18.690075471698115</v>
      </c>
      <c r="G1187" s="14">
        <v>43698</v>
      </c>
      <c r="H1187" s="15">
        <v>18</v>
      </c>
      <c r="I1187" s="6">
        <f t="shared" si="37"/>
        <v>18.690075471698115</v>
      </c>
      <c r="J1187" s="13"/>
      <c r="K1187" s="13"/>
    </row>
    <row r="1188" spans="1:12" x14ac:dyDescent="0.35">
      <c r="A1188" s="14">
        <v>43698</v>
      </c>
      <c r="B1188" s="15">
        <v>19</v>
      </c>
      <c r="C1188" s="16">
        <v>63.905799999999999</v>
      </c>
      <c r="D1188" s="12">
        <f>VLOOKUP(A1188,'Gas Price'!$B$2:$C$215,2,FALSE)</f>
        <v>2.65</v>
      </c>
      <c r="E1188" s="6">
        <f t="shared" si="36"/>
        <v>24.115396226415093</v>
      </c>
      <c r="G1188" s="14">
        <v>43698</v>
      </c>
      <c r="H1188" s="15">
        <v>19</v>
      </c>
      <c r="I1188" s="6">
        <f t="shared" si="37"/>
        <v>24.115396226415093</v>
      </c>
      <c r="J1188" s="13"/>
      <c r="K1188" s="13"/>
    </row>
    <row r="1189" spans="1:12" x14ac:dyDescent="0.35">
      <c r="A1189" s="14">
        <v>43698</v>
      </c>
      <c r="B1189" s="15">
        <v>20</v>
      </c>
      <c r="C1189" s="16">
        <v>73.201800000000006</v>
      </c>
      <c r="D1189" s="12">
        <f>VLOOKUP(A1189,'Gas Price'!$B$2:$C$215,2,FALSE)</f>
        <v>2.65</v>
      </c>
      <c r="E1189" s="6">
        <f t="shared" si="36"/>
        <v>27.623320754716985</v>
      </c>
      <c r="G1189" s="14">
        <v>43698</v>
      </c>
      <c r="H1189" s="15">
        <v>20</v>
      </c>
      <c r="I1189" s="6">
        <f t="shared" si="37"/>
        <v>27.623320754716985</v>
      </c>
      <c r="J1189" s="13"/>
      <c r="K1189" s="13"/>
    </row>
    <row r="1190" spans="1:12" x14ac:dyDescent="0.35">
      <c r="A1190" s="14">
        <v>43698</v>
      </c>
      <c r="B1190" s="15">
        <v>21</v>
      </c>
      <c r="C1190" s="16">
        <v>51.345300000000002</v>
      </c>
      <c r="D1190" s="12">
        <f>VLOOKUP(A1190,'Gas Price'!$B$2:$C$215,2,FALSE)</f>
        <v>2.65</v>
      </c>
      <c r="E1190" s="6">
        <f t="shared" si="36"/>
        <v>19.375584905660379</v>
      </c>
      <c r="G1190" s="14">
        <v>43698</v>
      </c>
      <c r="H1190" s="15">
        <v>21</v>
      </c>
      <c r="I1190" s="6">
        <f t="shared" si="37"/>
        <v>19.375584905660379</v>
      </c>
      <c r="J1190" s="13"/>
      <c r="K1190" s="13"/>
    </row>
    <row r="1191" spans="1:12" x14ac:dyDescent="0.35">
      <c r="A1191" s="14">
        <v>43699</v>
      </c>
      <c r="B1191" s="15">
        <v>13</v>
      </c>
      <c r="C1191" s="16">
        <v>30.210100000000001</v>
      </c>
      <c r="D1191" s="12">
        <f>VLOOKUP(A1191,'Gas Price'!$B$2:$C$215,2,FALSE)</f>
        <v>2.3250000000000002</v>
      </c>
      <c r="E1191" s="6">
        <f t="shared" si="36"/>
        <v>12.993591397849462</v>
      </c>
      <c r="G1191" s="14">
        <v>43699</v>
      </c>
      <c r="H1191" s="15">
        <v>13</v>
      </c>
      <c r="I1191" s="6">
        <f t="shared" si="37"/>
        <v>12.993591397849462</v>
      </c>
      <c r="J1191" s="13">
        <f>MAX(AVERAGE(I1191:I1194),AVERAGE(I1192:I1195),AVERAGE(I1193:I1196),AVERAGE(I1194:I1197),AVERAGE(I1195:I1198),AVERAGE(I1196:I1199))</f>
        <v>23.223064516129032</v>
      </c>
      <c r="K1191" s="13">
        <f>MAX(AVERAGE(I1191:I1193),AVERAGE(I1192:I1194),AVERAGE(I1193:I1195),AVERAGE(I1194:I1196),AVERAGE(I1195:I1197),AVERAGE(I1196:I1198),AVERAGE(I1197:I1199))</f>
        <v>24.721232974910393</v>
      </c>
      <c r="L1191" s="13">
        <f>MAX(AVERAGE(I1191:I1192),AVERAGE(I1192:I1193),AVERAGE(I1193:I1194),AVERAGE(I1194:I1195),AVERAGE(I1195:I1196),AVERAGE(I1196:I1197),AVERAGE(I1197:I1198),AVERAGE(I1198:I1199))</f>
        <v>26.956602150537634</v>
      </c>
    </row>
    <row r="1192" spans="1:12" x14ac:dyDescent="0.35">
      <c r="A1192" s="14">
        <v>43699</v>
      </c>
      <c r="B1192" s="15">
        <v>14</v>
      </c>
      <c r="C1192" s="16">
        <v>36.990299999999998</v>
      </c>
      <c r="D1192" s="12">
        <f>VLOOKUP(A1192,'Gas Price'!$B$2:$C$215,2,FALSE)</f>
        <v>2.3250000000000002</v>
      </c>
      <c r="E1192" s="6">
        <f t="shared" si="36"/>
        <v>15.909806451612901</v>
      </c>
      <c r="G1192" s="14">
        <v>43699</v>
      </c>
      <c r="H1192" s="15">
        <v>14</v>
      </c>
      <c r="I1192" s="6">
        <f t="shared" si="37"/>
        <v>15.909806451612901</v>
      </c>
      <c r="J1192" s="13"/>
      <c r="K1192" s="13"/>
    </row>
    <row r="1193" spans="1:12" x14ac:dyDescent="0.35">
      <c r="A1193" s="14">
        <v>43699</v>
      </c>
      <c r="B1193" s="15">
        <v>15</v>
      </c>
      <c r="C1193" s="16">
        <v>34.6815</v>
      </c>
      <c r="D1193" s="12">
        <f>VLOOKUP(A1193,'Gas Price'!$B$2:$C$215,2,FALSE)</f>
        <v>2.3250000000000002</v>
      </c>
      <c r="E1193" s="6">
        <f t="shared" si="36"/>
        <v>14.916774193548386</v>
      </c>
      <c r="G1193" s="14">
        <v>43699</v>
      </c>
      <c r="H1193" s="15">
        <v>15</v>
      </c>
      <c r="I1193" s="6">
        <f t="shared" si="37"/>
        <v>14.916774193548386</v>
      </c>
      <c r="J1193" s="13"/>
      <c r="K1193" s="13"/>
    </row>
    <row r="1194" spans="1:12" x14ac:dyDescent="0.35">
      <c r="A1194" s="14">
        <v>43699</v>
      </c>
      <c r="B1194" s="15">
        <v>16</v>
      </c>
      <c r="C1194" s="16">
        <v>39.917400000000001</v>
      </c>
      <c r="D1194" s="12">
        <f>VLOOKUP(A1194,'Gas Price'!$B$2:$C$215,2,FALSE)</f>
        <v>2.3250000000000002</v>
      </c>
      <c r="E1194" s="6">
        <f t="shared" si="36"/>
        <v>17.168774193548387</v>
      </c>
      <c r="G1194" s="14">
        <v>43699</v>
      </c>
      <c r="H1194" s="15">
        <v>16</v>
      </c>
      <c r="I1194" s="6">
        <f t="shared" si="37"/>
        <v>17.168774193548387</v>
      </c>
      <c r="J1194" s="13"/>
      <c r="K1194" s="13"/>
    </row>
    <row r="1195" spans="1:12" x14ac:dyDescent="0.35">
      <c r="A1195" s="14">
        <v>43699</v>
      </c>
      <c r="B1195" s="15">
        <v>17</v>
      </c>
      <c r="C1195" s="16">
        <v>37.688400000000001</v>
      </c>
      <c r="D1195" s="12">
        <f>VLOOKUP(A1195,'Gas Price'!$B$2:$C$215,2,FALSE)</f>
        <v>2.3250000000000002</v>
      </c>
      <c r="E1195" s="6">
        <f t="shared" si="36"/>
        <v>16.21006451612903</v>
      </c>
      <c r="G1195" s="14">
        <v>43699</v>
      </c>
      <c r="H1195" s="15">
        <v>17</v>
      </c>
      <c r="I1195" s="6">
        <f t="shared" si="37"/>
        <v>16.21006451612903</v>
      </c>
      <c r="J1195" s="13"/>
      <c r="K1195" s="13"/>
    </row>
    <row r="1196" spans="1:12" x14ac:dyDescent="0.35">
      <c r="A1196" s="14">
        <v>43699</v>
      </c>
      <c r="B1196" s="15">
        <v>18</v>
      </c>
      <c r="C1196" s="16">
        <v>43.543900000000001</v>
      </c>
      <c r="D1196" s="12">
        <f>VLOOKUP(A1196,'Gas Price'!$B$2:$C$215,2,FALSE)</f>
        <v>2.3250000000000002</v>
      </c>
      <c r="E1196" s="6">
        <f t="shared" si="36"/>
        <v>18.728559139784945</v>
      </c>
      <c r="G1196" s="14">
        <v>43699</v>
      </c>
      <c r="H1196" s="15">
        <v>18</v>
      </c>
      <c r="I1196" s="6">
        <f t="shared" si="37"/>
        <v>18.728559139784945</v>
      </c>
      <c r="J1196" s="13"/>
      <c r="K1196" s="13"/>
    </row>
    <row r="1197" spans="1:12" x14ac:dyDescent="0.35">
      <c r="A1197" s="14">
        <v>43699</v>
      </c>
      <c r="B1197" s="15">
        <v>19</v>
      </c>
      <c r="C1197" s="16">
        <v>58.303400000000003</v>
      </c>
      <c r="D1197" s="12">
        <f>VLOOKUP(A1197,'Gas Price'!$B$2:$C$215,2,FALSE)</f>
        <v>2.3250000000000002</v>
      </c>
      <c r="E1197" s="6">
        <f t="shared" si="36"/>
        <v>25.076731182795697</v>
      </c>
      <c r="G1197" s="14">
        <v>43699</v>
      </c>
      <c r="H1197" s="15">
        <v>19</v>
      </c>
      <c r="I1197" s="6">
        <f t="shared" si="37"/>
        <v>25.076731182795697</v>
      </c>
      <c r="J1197" s="13"/>
      <c r="K1197" s="13"/>
    </row>
    <row r="1198" spans="1:12" x14ac:dyDescent="0.35">
      <c r="A1198" s="14">
        <v>43699</v>
      </c>
      <c r="B1198" s="15">
        <v>20</v>
      </c>
      <c r="C1198" s="16">
        <v>67.044799999999995</v>
      </c>
      <c r="D1198" s="12">
        <f>VLOOKUP(A1198,'Gas Price'!$B$2:$C$215,2,FALSE)</f>
        <v>2.3250000000000002</v>
      </c>
      <c r="E1198" s="6">
        <f t="shared" si="36"/>
        <v>28.836473118279567</v>
      </c>
      <c r="G1198" s="14">
        <v>43699</v>
      </c>
      <c r="H1198" s="15">
        <v>20</v>
      </c>
      <c r="I1198" s="6">
        <f t="shared" si="37"/>
        <v>28.836473118279567</v>
      </c>
      <c r="J1198" s="13"/>
      <c r="K1198" s="13"/>
    </row>
    <row r="1199" spans="1:12" x14ac:dyDescent="0.35">
      <c r="A1199" s="14">
        <v>43699</v>
      </c>
      <c r="B1199" s="15">
        <v>21</v>
      </c>
      <c r="C1199" s="16">
        <v>47.0824</v>
      </c>
      <c r="D1199" s="12">
        <f>VLOOKUP(A1199,'Gas Price'!$B$2:$C$215,2,FALSE)</f>
        <v>2.3250000000000002</v>
      </c>
      <c r="E1199" s="6">
        <f t="shared" si="36"/>
        <v>20.250494623655911</v>
      </c>
      <c r="G1199" s="14">
        <v>43699</v>
      </c>
      <c r="H1199" s="15">
        <v>21</v>
      </c>
      <c r="I1199" s="6">
        <f t="shared" si="37"/>
        <v>20.250494623655911</v>
      </c>
      <c r="J1199" s="13"/>
      <c r="K1199" s="13"/>
    </row>
    <row r="1200" spans="1:12" x14ac:dyDescent="0.35">
      <c r="A1200" s="14">
        <v>43700</v>
      </c>
      <c r="B1200" s="15">
        <v>13</v>
      </c>
      <c r="C1200" s="16">
        <v>26.1797</v>
      </c>
      <c r="D1200" s="12">
        <f>VLOOKUP(A1200,'Gas Price'!$B$2:$C$215,2,FALSE)</f>
        <v>2.21</v>
      </c>
      <c r="E1200" s="6">
        <f t="shared" si="36"/>
        <v>11.846018099547512</v>
      </c>
      <c r="G1200" s="14">
        <v>43700</v>
      </c>
      <c r="H1200" s="15">
        <v>13</v>
      </c>
      <c r="I1200" s="6">
        <f t="shared" si="37"/>
        <v>11.846018099547512</v>
      </c>
      <c r="J1200" s="13">
        <f>MAX(AVERAGE(I1200:I1203),AVERAGE(I1201:I1204),AVERAGE(I1202:I1205),AVERAGE(I1203:I1206),AVERAGE(I1204:I1207),AVERAGE(I1205:I1208))</f>
        <v>22.454785067873306</v>
      </c>
      <c r="K1200" s="13">
        <f>MAX(AVERAGE(I1200:I1202),AVERAGE(I1201:I1203),AVERAGE(I1202:I1204),AVERAGE(I1203:I1205),AVERAGE(I1204:I1206),AVERAGE(I1205:I1207),AVERAGE(I1206:I1208))</f>
        <v>23.639155354449471</v>
      </c>
      <c r="L1200" s="13">
        <f>MAX(AVERAGE(I1200:I1201),AVERAGE(I1201:I1202),AVERAGE(I1202:I1203),AVERAGE(I1203:I1204),AVERAGE(I1204:I1205),AVERAGE(I1205:I1206),AVERAGE(I1206:I1207),AVERAGE(I1207:I1208))</f>
        <v>25.66764705882353</v>
      </c>
    </row>
    <row r="1201" spans="1:12" x14ac:dyDescent="0.35">
      <c r="A1201" s="14">
        <v>43700</v>
      </c>
      <c r="B1201" s="15">
        <v>14</v>
      </c>
      <c r="C1201" s="16">
        <v>29.823699999999999</v>
      </c>
      <c r="D1201" s="12">
        <f>VLOOKUP(A1201,'Gas Price'!$B$2:$C$215,2,FALSE)</f>
        <v>2.21</v>
      </c>
      <c r="E1201" s="6">
        <f t="shared" si="36"/>
        <v>13.494886877828053</v>
      </c>
      <c r="G1201" s="14">
        <v>43700</v>
      </c>
      <c r="H1201" s="15">
        <v>14</v>
      </c>
      <c r="I1201" s="6">
        <f t="shared" si="37"/>
        <v>13.494886877828053</v>
      </c>
      <c r="J1201" s="13"/>
      <c r="K1201" s="13"/>
    </row>
    <row r="1202" spans="1:12" x14ac:dyDescent="0.35">
      <c r="A1202" s="14">
        <v>43700</v>
      </c>
      <c r="B1202" s="15">
        <v>15</v>
      </c>
      <c r="C1202" s="16">
        <v>32.8889</v>
      </c>
      <c r="D1202" s="12">
        <f>VLOOKUP(A1202,'Gas Price'!$B$2:$C$215,2,FALSE)</f>
        <v>2.21</v>
      </c>
      <c r="E1202" s="6">
        <f t="shared" si="36"/>
        <v>14.88185520361991</v>
      </c>
      <c r="G1202" s="14">
        <v>43700</v>
      </c>
      <c r="H1202" s="15">
        <v>15</v>
      </c>
      <c r="I1202" s="6">
        <f t="shared" si="37"/>
        <v>14.88185520361991</v>
      </c>
      <c r="J1202" s="13"/>
      <c r="K1202" s="13"/>
    </row>
    <row r="1203" spans="1:12" x14ac:dyDescent="0.35">
      <c r="A1203" s="14">
        <v>43700</v>
      </c>
      <c r="B1203" s="15">
        <v>16</v>
      </c>
      <c r="C1203" s="16">
        <v>35.089700000000001</v>
      </c>
      <c r="D1203" s="12">
        <f>VLOOKUP(A1203,'Gas Price'!$B$2:$C$215,2,FALSE)</f>
        <v>2.21</v>
      </c>
      <c r="E1203" s="6">
        <f t="shared" si="36"/>
        <v>15.877692307692309</v>
      </c>
      <c r="G1203" s="14">
        <v>43700</v>
      </c>
      <c r="H1203" s="15">
        <v>16</v>
      </c>
      <c r="I1203" s="6">
        <f t="shared" si="37"/>
        <v>15.877692307692309</v>
      </c>
      <c r="J1203" s="13"/>
      <c r="K1203" s="13"/>
    </row>
    <row r="1204" spans="1:12" x14ac:dyDescent="0.35">
      <c r="A1204" s="14">
        <v>43700</v>
      </c>
      <c r="B1204" s="15">
        <v>17</v>
      </c>
      <c r="C1204" s="16">
        <v>35.894300000000001</v>
      </c>
      <c r="D1204" s="12">
        <f>VLOOKUP(A1204,'Gas Price'!$B$2:$C$215,2,FALSE)</f>
        <v>2.21</v>
      </c>
      <c r="E1204" s="6">
        <f t="shared" si="36"/>
        <v>16.241764705882353</v>
      </c>
      <c r="G1204" s="14">
        <v>43700</v>
      </c>
      <c r="H1204" s="15">
        <v>17</v>
      </c>
      <c r="I1204" s="6">
        <f t="shared" si="37"/>
        <v>16.241764705882353</v>
      </c>
      <c r="J1204" s="13"/>
      <c r="K1204" s="13"/>
    </row>
    <row r="1205" spans="1:12" x14ac:dyDescent="0.35">
      <c r="A1205" s="14">
        <v>43700</v>
      </c>
      <c r="B1205" s="15">
        <v>18</v>
      </c>
      <c r="C1205" s="16">
        <v>41.7727</v>
      </c>
      <c r="D1205" s="12">
        <f>VLOOKUP(A1205,'Gas Price'!$B$2:$C$215,2,FALSE)</f>
        <v>2.21</v>
      </c>
      <c r="E1205" s="6">
        <f t="shared" si="36"/>
        <v>18.901674208144797</v>
      </c>
      <c r="G1205" s="14">
        <v>43700</v>
      </c>
      <c r="H1205" s="15">
        <v>18</v>
      </c>
      <c r="I1205" s="6">
        <f t="shared" si="37"/>
        <v>18.901674208144797</v>
      </c>
      <c r="J1205" s="13"/>
      <c r="K1205" s="13"/>
    </row>
    <row r="1206" spans="1:12" x14ac:dyDescent="0.35">
      <c r="A1206" s="14">
        <v>43700</v>
      </c>
      <c r="B1206" s="15">
        <v>19</v>
      </c>
      <c r="C1206" s="16">
        <v>54.231900000000003</v>
      </c>
      <c r="D1206" s="12">
        <f>VLOOKUP(A1206,'Gas Price'!$B$2:$C$215,2,FALSE)</f>
        <v>2.21</v>
      </c>
      <c r="E1206" s="6">
        <f t="shared" si="36"/>
        <v>24.539321266968326</v>
      </c>
      <c r="G1206" s="14">
        <v>43700</v>
      </c>
      <c r="H1206" s="15">
        <v>19</v>
      </c>
      <c r="I1206" s="6">
        <f t="shared" si="37"/>
        <v>24.539321266968326</v>
      </c>
      <c r="J1206" s="13"/>
      <c r="K1206" s="13"/>
    </row>
    <row r="1207" spans="1:12" x14ac:dyDescent="0.35">
      <c r="A1207" s="14">
        <v>43700</v>
      </c>
      <c r="B1207" s="15">
        <v>20</v>
      </c>
      <c r="C1207" s="16">
        <v>59.219099999999997</v>
      </c>
      <c r="D1207" s="12">
        <f>VLOOKUP(A1207,'Gas Price'!$B$2:$C$215,2,FALSE)</f>
        <v>2.21</v>
      </c>
      <c r="E1207" s="6">
        <f t="shared" si="36"/>
        <v>26.795972850678734</v>
      </c>
      <c r="G1207" s="14">
        <v>43700</v>
      </c>
      <c r="H1207" s="15">
        <v>20</v>
      </c>
      <c r="I1207" s="6">
        <f t="shared" si="37"/>
        <v>26.795972850678734</v>
      </c>
      <c r="J1207" s="13"/>
      <c r="K1207" s="13"/>
    </row>
    <row r="1208" spans="1:12" x14ac:dyDescent="0.35">
      <c r="A1208" s="14">
        <v>43700</v>
      </c>
      <c r="B1208" s="15">
        <v>21</v>
      </c>
      <c r="C1208" s="16">
        <v>43.276600000000002</v>
      </c>
      <c r="D1208" s="12">
        <f>VLOOKUP(A1208,'Gas Price'!$B$2:$C$215,2,FALSE)</f>
        <v>2.21</v>
      </c>
      <c r="E1208" s="6">
        <f t="shared" si="36"/>
        <v>19.582171945701358</v>
      </c>
      <c r="G1208" s="14">
        <v>43700</v>
      </c>
      <c r="H1208" s="15">
        <v>21</v>
      </c>
      <c r="I1208" s="6">
        <f t="shared" si="37"/>
        <v>19.582171945701358</v>
      </c>
      <c r="J1208" s="13"/>
      <c r="K1208" s="13"/>
    </row>
    <row r="1209" spans="1:12" x14ac:dyDescent="0.35">
      <c r="A1209" s="14">
        <v>43701</v>
      </c>
      <c r="B1209" s="15">
        <v>13</v>
      </c>
      <c r="C1209" s="16">
        <v>22.301500000000001</v>
      </c>
      <c r="D1209" s="12">
        <f>VLOOKUP(A1209,'Gas Price'!$B$2:$C$215,2,FALSE)</f>
        <v>2.21</v>
      </c>
      <c r="E1209" s="6">
        <f t="shared" si="36"/>
        <v>10.091176470588236</v>
      </c>
      <c r="G1209" s="14">
        <v>43701</v>
      </c>
      <c r="H1209" s="15">
        <v>13</v>
      </c>
      <c r="I1209" s="6">
        <f t="shared" si="37"/>
        <v>10.091176470588236</v>
      </c>
      <c r="J1209" s="13">
        <f>MAX(AVERAGE(I1209:I1212),AVERAGE(I1210:I1213),AVERAGE(I1211:I1214),AVERAGE(I1212:I1215),AVERAGE(I1213:I1216),AVERAGE(I1214:I1217))</f>
        <v>22.04460407239819</v>
      </c>
      <c r="K1209" s="13">
        <f>MAX(AVERAGE(I1209:I1211),AVERAGE(I1210:I1212),AVERAGE(I1211:I1213),AVERAGE(I1212:I1214),AVERAGE(I1213:I1215),AVERAGE(I1214:I1216),AVERAGE(I1215:I1217))</f>
        <v>23.912322775263949</v>
      </c>
      <c r="L1209" s="13">
        <f>MAX(AVERAGE(I1209:I1210),AVERAGE(I1210:I1211),AVERAGE(I1211:I1212),AVERAGE(I1212:I1213),AVERAGE(I1213:I1214),AVERAGE(I1214:I1215),AVERAGE(I1215:I1216),AVERAGE(I1216:I1217))</f>
        <v>26.096651583710408</v>
      </c>
    </row>
    <row r="1210" spans="1:12" x14ac:dyDescent="0.35">
      <c r="A1210" s="14">
        <v>43701</v>
      </c>
      <c r="B1210" s="15">
        <v>14</v>
      </c>
      <c r="C1210" s="16">
        <v>25.0593</v>
      </c>
      <c r="D1210" s="12">
        <f>VLOOKUP(A1210,'Gas Price'!$B$2:$C$215,2,FALSE)</f>
        <v>2.21</v>
      </c>
      <c r="E1210" s="6">
        <f t="shared" si="36"/>
        <v>11.339049773755656</v>
      </c>
      <c r="G1210" s="14">
        <v>43701</v>
      </c>
      <c r="H1210" s="15">
        <v>14</v>
      </c>
      <c r="I1210" s="6">
        <f t="shared" si="37"/>
        <v>11.339049773755656</v>
      </c>
      <c r="J1210" s="13"/>
      <c r="K1210" s="13"/>
    </row>
    <row r="1211" spans="1:12" x14ac:dyDescent="0.35">
      <c r="A1211" s="14">
        <v>43701</v>
      </c>
      <c r="B1211" s="15">
        <v>15</v>
      </c>
      <c r="C1211" s="16">
        <v>26.894600000000001</v>
      </c>
      <c r="D1211" s="12">
        <f>VLOOKUP(A1211,'Gas Price'!$B$2:$C$215,2,FALSE)</f>
        <v>2.21</v>
      </c>
      <c r="E1211" s="6">
        <f t="shared" si="36"/>
        <v>12.169502262443439</v>
      </c>
      <c r="G1211" s="14">
        <v>43701</v>
      </c>
      <c r="H1211" s="15">
        <v>15</v>
      </c>
      <c r="I1211" s="6">
        <f t="shared" si="37"/>
        <v>12.169502262443439</v>
      </c>
      <c r="J1211" s="13"/>
      <c r="K1211" s="13"/>
    </row>
    <row r="1212" spans="1:12" x14ac:dyDescent="0.35">
      <c r="A1212" s="14">
        <v>43701</v>
      </c>
      <c r="B1212" s="15">
        <v>16</v>
      </c>
      <c r="C1212" s="16">
        <v>30.171700000000001</v>
      </c>
      <c r="D1212" s="12">
        <f>VLOOKUP(A1212,'Gas Price'!$B$2:$C$215,2,FALSE)</f>
        <v>2.21</v>
      </c>
      <c r="E1212" s="6">
        <f t="shared" si="36"/>
        <v>13.652352941176471</v>
      </c>
      <c r="G1212" s="14">
        <v>43701</v>
      </c>
      <c r="H1212" s="15">
        <v>16</v>
      </c>
      <c r="I1212" s="6">
        <f t="shared" si="37"/>
        <v>13.652352941176471</v>
      </c>
      <c r="J1212" s="13"/>
      <c r="K1212" s="13"/>
    </row>
    <row r="1213" spans="1:12" x14ac:dyDescent="0.35">
      <c r="A1213" s="14">
        <v>43701</v>
      </c>
      <c r="B1213" s="15">
        <v>17</v>
      </c>
      <c r="C1213" s="16">
        <v>31.728899999999999</v>
      </c>
      <c r="D1213" s="12">
        <f>VLOOKUP(A1213,'Gas Price'!$B$2:$C$215,2,FALSE)</f>
        <v>2.21</v>
      </c>
      <c r="E1213" s="6">
        <f t="shared" si="36"/>
        <v>14.356968325791856</v>
      </c>
      <c r="G1213" s="14">
        <v>43701</v>
      </c>
      <c r="H1213" s="15">
        <v>17</v>
      </c>
      <c r="I1213" s="6">
        <f t="shared" si="37"/>
        <v>14.356968325791856</v>
      </c>
      <c r="J1213" s="13"/>
      <c r="K1213" s="13"/>
    </row>
    <row r="1214" spans="1:12" x14ac:dyDescent="0.35">
      <c r="A1214" s="14">
        <v>43701</v>
      </c>
      <c r="B1214" s="15">
        <v>18</v>
      </c>
      <c r="C1214" s="16">
        <v>36.335599999999999</v>
      </c>
      <c r="D1214" s="12">
        <f>VLOOKUP(A1214,'Gas Price'!$B$2:$C$215,2,FALSE)</f>
        <v>2.21</v>
      </c>
      <c r="E1214" s="6">
        <f t="shared" si="36"/>
        <v>16.441447963800904</v>
      </c>
      <c r="G1214" s="14">
        <v>43701</v>
      </c>
      <c r="H1214" s="15">
        <v>18</v>
      </c>
      <c r="I1214" s="6">
        <f t="shared" si="37"/>
        <v>16.441447963800904</v>
      </c>
      <c r="J1214" s="13"/>
      <c r="K1214" s="13"/>
    </row>
    <row r="1215" spans="1:12" x14ac:dyDescent="0.35">
      <c r="A1215" s="14">
        <v>43701</v>
      </c>
      <c r="B1215" s="15">
        <v>19</v>
      </c>
      <c r="C1215" s="16">
        <v>51.6083</v>
      </c>
      <c r="D1215" s="12">
        <f>VLOOKUP(A1215,'Gas Price'!$B$2:$C$215,2,FALSE)</f>
        <v>2.21</v>
      </c>
      <c r="E1215" s="6">
        <f t="shared" si="36"/>
        <v>23.352171945701357</v>
      </c>
      <c r="G1215" s="14">
        <v>43701</v>
      </c>
      <c r="H1215" s="15">
        <v>19</v>
      </c>
      <c r="I1215" s="6">
        <f t="shared" si="37"/>
        <v>23.352171945701357</v>
      </c>
      <c r="J1215" s="13"/>
      <c r="K1215" s="13"/>
    </row>
    <row r="1216" spans="1:12" x14ac:dyDescent="0.35">
      <c r="A1216" s="14">
        <v>43701</v>
      </c>
      <c r="B1216" s="15">
        <v>20</v>
      </c>
      <c r="C1216" s="16">
        <v>63.738900000000001</v>
      </c>
      <c r="D1216" s="12">
        <f>VLOOKUP(A1216,'Gas Price'!$B$2:$C$215,2,FALSE)</f>
        <v>2.21</v>
      </c>
      <c r="E1216" s="6">
        <f t="shared" si="36"/>
        <v>28.841131221719458</v>
      </c>
      <c r="G1216" s="14">
        <v>43701</v>
      </c>
      <c r="H1216" s="15">
        <v>20</v>
      </c>
      <c r="I1216" s="6">
        <f t="shared" si="37"/>
        <v>28.841131221719458</v>
      </c>
      <c r="J1216" s="13"/>
      <c r="K1216" s="13"/>
    </row>
    <row r="1217" spans="1:12" x14ac:dyDescent="0.35">
      <c r="A1217" s="14">
        <v>43701</v>
      </c>
      <c r="B1217" s="15">
        <v>21</v>
      </c>
      <c r="C1217" s="16">
        <v>43.191499999999998</v>
      </c>
      <c r="D1217" s="12">
        <f>VLOOKUP(A1217,'Gas Price'!$B$2:$C$215,2,FALSE)</f>
        <v>2.21</v>
      </c>
      <c r="E1217" s="6">
        <f t="shared" si="36"/>
        <v>19.543665158371041</v>
      </c>
      <c r="G1217" s="14">
        <v>43701</v>
      </c>
      <c r="H1217" s="15">
        <v>21</v>
      </c>
      <c r="I1217" s="6">
        <f t="shared" si="37"/>
        <v>19.543665158371041</v>
      </c>
      <c r="J1217" s="13"/>
      <c r="K1217" s="13"/>
    </row>
    <row r="1218" spans="1:12" x14ac:dyDescent="0.35">
      <c r="A1218" s="14">
        <v>43702</v>
      </c>
      <c r="B1218" s="15">
        <v>13</v>
      </c>
      <c r="C1218" s="16">
        <v>23.951499999999999</v>
      </c>
      <c r="D1218" s="12">
        <f>VLOOKUP(A1218,'Gas Price'!$B$2:$C$215,2,FALSE)</f>
        <v>2.21</v>
      </c>
      <c r="E1218" s="6">
        <f t="shared" si="36"/>
        <v>10.837782805429864</v>
      </c>
      <c r="G1218" s="14">
        <v>43702</v>
      </c>
      <c r="H1218" s="15">
        <v>13</v>
      </c>
      <c r="I1218" s="6">
        <f t="shared" si="37"/>
        <v>10.837782805429864</v>
      </c>
      <c r="J1218" s="13">
        <f>MAX(AVERAGE(I1218:I1221),AVERAGE(I1219:I1222),AVERAGE(I1220:I1223),AVERAGE(I1221:I1224),AVERAGE(I1222:I1225),AVERAGE(I1223:I1226))</f>
        <v>21.10639140271493</v>
      </c>
      <c r="K1218" s="13">
        <f>MAX(AVERAGE(I1218:I1220),AVERAGE(I1219:I1221),AVERAGE(I1220:I1222),AVERAGE(I1221:I1223),AVERAGE(I1222:I1224),AVERAGE(I1223:I1225),AVERAGE(I1224:I1226))</f>
        <v>22.515987933634992</v>
      </c>
      <c r="L1218" s="13">
        <f>MAX(AVERAGE(I1218:I1219),AVERAGE(I1219:I1220),AVERAGE(I1220:I1221),AVERAGE(I1221:I1222),AVERAGE(I1222:I1223),AVERAGE(I1223:I1224),AVERAGE(I1224:I1225),AVERAGE(I1225:I1226))</f>
        <v>24.455384615384617</v>
      </c>
    </row>
    <row r="1219" spans="1:12" x14ac:dyDescent="0.35">
      <c r="A1219" s="14">
        <v>43702</v>
      </c>
      <c r="B1219" s="15">
        <v>14</v>
      </c>
      <c r="C1219" s="16">
        <v>25.0244</v>
      </c>
      <c r="D1219" s="12">
        <f>VLOOKUP(A1219,'Gas Price'!$B$2:$C$215,2,FALSE)</f>
        <v>2.21</v>
      </c>
      <c r="E1219" s="6">
        <f t="shared" ref="E1219:E1282" si="38">C1219/D1219</f>
        <v>11.323257918552036</v>
      </c>
      <c r="G1219" s="14">
        <v>43702</v>
      </c>
      <c r="H1219" s="15">
        <v>14</v>
      </c>
      <c r="I1219" s="6">
        <f t="shared" ref="I1219:I1282" si="39">E1219</f>
        <v>11.323257918552036</v>
      </c>
      <c r="J1219" s="13"/>
      <c r="K1219" s="13"/>
    </row>
    <row r="1220" spans="1:12" x14ac:dyDescent="0.35">
      <c r="A1220" s="14">
        <v>43702</v>
      </c>
      <c r="B1220" s="15">
        <v>15</v>
      </c>
      <c r="C1220" s="16">
        <v>27.463000000000001</v>
      </c>
      <c r="D1220" s="12">
        <f>VLOOKUP(A1220,'Gas Price'!$B$2:$C$215,2,FALSE)</f>
        <v>2.21</v>
      </c>
      <c r="E1220" s="6">
        <f t="shared" si="38"/>
        <v>12.426696832579186</v>
      </c>
      <c r="G1220" s="14">
        <v>43702</v>
      </c>
      <c r="H1220" s="15">
        <v>15</v>
      </c>
      <c r="I1220" s="6">
        <f t="shared" si="39"/>
        <v>12.426696832579186</v>
      </c>
      <c r="J1220" s="13"/>
      <c r="K1220" s="13"/>
    </row>
    <row r="1221" spans="1:12" x14ac:dyDescent="0.35">
      <c r="A1221" s="14">
        <v>43702</v>
      </c>
      <c r="B1221" s="15">
        <v>16</v>
      </c>
      <c r="C1221" s="16">
        <v>29.591999999999999</v>
      </c>
      <c r="D1221" s="12">
        <f>VLOOKUP(A1221,'Gas Price'!$B$2:$C$215,2,FALSE)</f>
        <v>2.21</v>
      </c>
      <c r="E1221" s="6">
        <f t="shared" si="38"/>
        <v>13.390045248868779</v>
      </c>
      <c r="G1221" s="14">
        <v>43702</v>
      </c>
      <c r="H1221" s="15">
        <v>16</v>
      </c>
      <c r="I1221" s="6">
        <f t="shared" si="39"/>
        <v>13.390045248868779</v>
      </c>
      <c r="J1221" s="13"/>
      <c r="K1221" s="13"/>
    </row>
    <row r="1222" spans="1:12" x14ac:dyDescent="0.35">
      <c r="A1222" s="14">
        <v>43702</v>
      </c>
      <c r="B1222" s="15">
        <v>17</v>
      </c>
      <c r="C1222" s="16">
        <v>32.069800000000001</v>
      </c>
      <c r="D1222" s="12">
        <f>VLOOKUP(A1222,'Gas Price'!$B$2:$C$215,2,FALSE)</f>
        <v>2.21</v>
      </c>
      <c r="E1222" s="6">
        <f t="shared" si="38"/>
        <v>14.511221719457014</v>
      </c>
      <c r="G1222" s="14">
        <v>43702</v>
      </c>
      <c r="H1222" s="15">
        <v>17</v>
      </c>
      <c r="I1222" s="6">
        <f t="shared" si="39"/>
        <v>14.511221719457014</v>
      </c>
      <c r="J1222" s="13"/>
      <c r="K1222" s="13"/>
    </row>
    <row r="1223" spans="1:12" x14ac:dyDescent="0.35">
      <c r="A1223" s="14">
        <v>43702</v>
      </c>
      <c r="B1223" s="15">
        <v>18</v>
      </c>
      <c r="C1223" s="16">
        <v>37.299500000000002</v>
      </c>
      <c r="D1223" s="12">
        <f>VLOOKUP(A1223,'Gas Price'!$B$2:$C$215,2,FALSE)</f>
        <v>2.21</v>
      </c>
      <c r="E1223" s="6">
        <f t="shared" si="38"/>
        <v>16.877601809954751</v>
      </c>
      <c r="G1223" s="14">
        <v>43702</v>
      </c>
      <c r="H1223" s="15">
        <v>18</v>
      </c>
      <c r="I1223" s="6">
        <f t="shared" si="39"/>
        <v>16.877601809954751</v>
      </c>
      <c r="J1223" s="13"/>
      <c r="K1223" s="13"/>
    </row>
    <row r="1224" spans="1:12" x14ac:dyDescent="0.35">
      <c r="A1224" s="14">
        <v>43702</v>
      </c>
      <c r="B1224" s="15">
        <v>19</v>
      </c>
      <c r="C1224" s="16">
        <v>52.334299999999999</v>
      </c>
      <c r="D1224" s="12">
        <f>VLOOKUP(A1224,'Gas Price'!$B$2:$C$215,2,FALSE)</f>
        <v>2.21</v>
      </c>
      <c r="E1224" s="6">
        <f t="shared" si="38"/>
        <v>23.680678733031673</v>
      </c>
      <c r="G1224" s="14">
        <v>43702</v>
      </c>
      <c r="H1224" s="15">
        <v>19</v>
      </c>
      <c r="I1224" s="6">
        <f t="shared" si="39"/>
        <v>23.680678733031673</v>
      </c>
      <c r="J1224" s="13"/>
      <c r="K1224" s="13"/>
    </row>
    <row r="1225" spans="1:12" x14ac:dyDescent="0.35">
      <c r="A1225" s="14">
        <v>43702</v>
      </c>
      <c r="B1225" s="15">
        <v>20</v>
      </c>
      <c r="C1225" s="16">
        <v>55.758499999999998</v>
      </c>
      <c r="D1225" s="12">
        <f>VLOOKUP(A1225,'Gas Price'!$B$2:$C$215,2,FALSE)</f>
        <v>2.21</v>
      </c>
      <c r="E1225" s="6">
        <f t="shared" si="38"/>
        <v>25.230090497737557</v>
      </c>
      <c r="G1225" s="14">
        <v>43702</v>
      </c>
      <c r="H1225" s="15">
        <v>20</v>
      </c>
      <c r="I1225" s="6">
        <f t="shared" si="39"/>
        <v>25.230090497737557</v>
      </c>
      <c r="J1225" s="13"/>
      <c r="K1225" s="13"/>
    </row>
    <row r="1226" spans="1:12" x14ac:dyDescent="0.35">
      <c r="A1226" s="14">
        <v>43702</v>
      </c>
      <c r="B1226" s="15">
        <v>21</v>
      </c>
      <c r="C1226" s="16">
        <v>41.188200000000002</v>
      </c>
      <c r="D1226" s="12">
        <f>VLOOKUP(A1226,'Gas Price'!$B$2:$C$215,2,FALSE)</f>
        <v>2.21</v>
      </c>
      <c r="E1226" s="6">
        <f t="shared" si="38"/>
        <v>18.637194570135748</v>
      </c>
      <c r="G1226" s="14">
        <v>43702</v>
      </c>
      <c r="H1226" s="15">
        <v>21</v>
      </c>
      <c r="I1226" s="6">
        <f t="shared" si="39"/>
        <v>18.637194570135748</v>
      </c>
      <c r="J1226" s="13"/>
      <c r="K1226" s="13"/>
    </row>
    <row r="1227" spans="1:12" x14ac:dyDescent="0.35">
      <c r="A1227" s="14">
        <v>43703</v>
      </c>
      <c r="B1227" s="15">
        <v>13</v>
      </c>
      <c r="C1227" s="16">
        <v>41.583399999999997</v>
      </c>
      <c r="D1227" s="12">
        <f>VLOOKUP(A1227,'Gas Price'!$B$2:$C$215,2,FALSE)</f>
        <v>3.47</v>
      </c>
      <c r="E1227" s="6">
        <f t="shared" si="38"/>
        <v>11.983688760806915</v>
      </c>
      <c r="G1227" s="14">
        <v>43703</v>
      </c>
      <c r="H1227" s="15">
        <v>13</v>
      </c>
      <c r="I1227" s="6">
        <f t="shared" si="39"/>
        <v>11.983688760806915</v>
      </c>
      <c r="J1227" s="13">
        <f>MAX(AVERAGE(I1227:I1230),AVERAGE(I1228:I1231),AVERAGE(I1229:I1232),AVERAGE(I1230:I1233),AVERAGE(I1231:I1234),AVERAGE(I1232:I1235))</f>
        <v>19.172687319884723</v>
      </c>
      <c r="K1227" s="13">
        <f>MAX(AVERAGE(I1227:I1229),AVERAGE(I1228:I1230),AVERAGE(I1229:I1231),AVERAGE(I1230:I1232),AVERAGE(I1231:I1233),AVERAGE(I1232:I1234),AVERAGE(I1233:I1235))</f>
        <v>20.624303554274732</v>
      </c>
      <c r="L1227" s="13">
        <f>MAX(AVERAGE(I1227:I1228),AVERAGE(I1228:I1229),AVERAGE(I1229:I1230),AVERAGE(I1230:I1231),AVERAGE(I1231:I1232),AVERAGE(I1232:I1233),AVERAGE(I1233:I1234),AVERAGE(I1234:I1235))</f>
        <v>23.112723342939478</v>
      </c>
    </row>
    <row r="1228" spans="1:12" x14ac:dyDescent="0.35">
      <c r="A1228" s="14">
        <v>43703</v>
      </c>
      <c r="B1228" s="15">
        <v>14</v>
      </c>
      <c r="C1228" s="16">
        <v>38.707000000000001</v>
      </c>
      <c r="D1228" s="12">
        <f>VLOOKUP(A1228,'Gas Price'!$B$2:$C$215,2,FALSE)</f>
        <v>3.47</v>
      </c>
      <c r="E1228" s="6">
        <f t="shared" si="38"/>
        <v>11.154755043227665</v>
      </c>
      <c r="G1228" s="14">
        <v>43703</v>
      </c>
      <c r="H1228" s="15">
        <v>14</v>
      </c>
      <c r="I1228" s="6">
        <f t="shared" si="39"/>
        <v>11.154755043227665</v>
      </c>
      <c r="J1228" s="13"/>
      <c r="K1228" s="13"/>
    </row>
    <row r="1229" spans="1:12" x14ac:dyDescent="0.35">
      <c r="A1229" s="14">
        <v>43703</v>
      </c>
      <c r="B1229" s="15">
        <v>15</v>
      </c>
      <c r="C1229" s="16">
        <v>43.084800000000001</v>
      </c>
      <c r="D1229" s="12">
        <f>VLOOKUP(A1229,'Gas Price'!$B$2:$C$215,2,FALSE)</f>
        <v>3.47</v>
      </c>
      <c r="E1229" s="6">
        <f t="shared" si="38"/>
        <v>12.416368876080691</v>
      </c>
      <c r="G1229" s="14">
        <v>43703</v>
      </c>
      <c r="H1229" s="15">
        <v>15</v>
      </c>
      <c r="I1229" s="6">
        <f t="shared" si="39"/>
        <v>12.416368876080691</v>
      </c>
      <c r="J1229" s="13"/>
      <c r="K1229" s="13"/>
    </row>
    <row r="1230" spans="1:12" x14ac:dyDescent="0.35">
      <c r="A1230" s="14">
        <v>43703</v>
      </c>
      <c r="B1230" s="15">
        <v>16</v>
      </c>
      <c r="C1230" s="16">
        <v>46.420999999999999</v>
      </c>
      <c r="D1230" s="12">
        <f>VLOOKUP(A1230,'Gas Price'!$B$2:$C$215,2,FALSE)</f>
        <v>3.47</v>
      </c>
      <c r="E1230" s="6">
        <f t="shared" si="38"/>
        <v>13.377809798270892</v>
      </c>
      <c r="G1230" s="14">
        <v>43703</v>
      </c>
      <c r="H1230" s="15">
        <v>16</v>
      </c>
      <c r="I1230" s="6">
        <f t="shared" si="39"/>
        <v>13.377809798270892</v>
      </c>
      <c r="J1230" s="13"/>
      <c r="K1230" s="13"/>
    </row>
    <row r="1231" spans="1:12" x14ac:dyDescent="0.35">
      <c r="A1231" s="14">
        <v>43703</v>
      </c>
      <c r="B1231" s="15">
        <v>17</v>
      </c>
      <c r="C1231" s="16">
        <v>48.076799999999999</v>
      </c>
      <c r="D1231" s="12">
        <f>VLOOKUP(A1231,'Gas Price'!$B$2:$C$215,2,FALSE)</f>
        <v>3.47</v>
      </c>
      <c r="E1231" s="6">
        <f t="shared" si="38"/>
        <v>13.854985590778098</v>
      </c>
      <c r="G1231" s="14">
        <v>43703</v>
      </c>
      <c r="H1231" s="15">
        <v>17</v>
      </c>
      <c r="I1231" s="6">
        <f t="shared" si="39"/>
        <v>13.854985590778098</v>
      </c>
      <c r="J1231" s="13"/>
      <c r="K1231" s="13"/>
    </row>
    <row r="1232" spans="1:12" x14ac:dyDescent="0.35">
      <c r="A1232" s="14">
        <v>43703</v>
      </c>
      <c r="B1232" s="15">
        <v>18</v>
      </c>
      <c r="C1232" s="16">
        <v>54.296700000000001</v>
      </c>
      <c r="D1232" s="12">
        <f>VLOOKUP(A1232,'Gas Price'!$B$2:$C$215,2,FALSE)</f>
        <v>3.47</v>
      </c>
      <c r="E1232" s="6">
        <f t="shared" si="38"/>
        <v>15.647463976945245</v>
      </c>
      <c r="G1232" s="14">
        <v>43703</v>
      </c>
      <c r="H1232" s="15">
        <v>18</v>
      </c>
      <c r="I1232" s="6">
        <f t="shared" si="39"/>
        <v>15.647463976945245</v>
      </c>
      <c r="J1232" s="13"/>
      <c r="K1232" s="13"/>
    </row>
    <row r="1233" spans="1:12" x14ac:dyDescent="0.35">
      <c r="A1233" s="14">
        <v>43703</v>
      </c>
      <c r="B1233" s="15">
        <v>19</v>
      </c>
      <c r="C1233" s="16">
        <v>78.110299999999995</v>
      </c>
      <c r="D1233" s="12">
        <f>VLOOKUP(A1233,'Gas Price'!$B$2:$C$215,2,FALSE)</f>
        <v>3.47</v>
      </c>
      <c r="E1233" s="6">
        <f t="shared" si="38"/>
        <v>22.510172910662821</v>
      </c>
      <c r="G1233" s="14">
        <v>43703</v>
      </c>
      <c r="H1233" s="15">
        <v>19</v>
      </c>
      <c r="I1233" s="6">
        <f t="shared" si="39"/>
        <v>22.510172910662821</v>
      </c>
      <c r="J1233" s="13"/>
      <c r="K1233" s="13"/>
    </row>
    <row r="1234" spans="1:12" x14ac:dyDescent="0.35">
      <c r="A1234" s="14">
        <v>43703</v>
      </c>
      <c r="B1234" s="15">
        <v>20</v>
      </c>
      <c r="C1234" s="16">
        <v>82.292000000000002</v>
      </c>
      <c r="D1234" s="12">
        <f>VLOOKUP(A1234,'Gas Price'!$B$2:$C$215,2,FALSE)</f>
        <v>3.47</v>
      </c>
      <c r="E1234" s="6">
        <f t="shared" si="38"/>
        <v>23.715273775216136</v>
      </c>
      <c r="G1234" s="14">
        <v>43703</v>
      </c>
      <c r="H1234" s="15">
        <v>20</v>
      </c>
      <c r="I1234" s="6">
        <f t="shared" si="39"/>
        <v>23.715273775216136</v>
      </c>
      <c r="J1234" s="13"/>
      <c r="K1234" s="13"/>
    </row>
    <row r="1235" spans="1:12" x14ac:dyDescent="0.35">
      <c r="A1235" s="14">
        <v>43703</v>
      </c>
      <c r="B1235" s="15">
        <v>21</v>
      </c>
      <c r="C1235" s="16">
        <v>51.417900000000003</v>
      </c>
      <c r="D1235" s="12">
        <f>VLOOKUP(A1235,'Gas Price'!$B$2:$C$215,2,FALSE)</f>
        <v>3.47</v>
      </c>
      <c r="E1235" s="6">
        <f t="shared" si="38"/>
        <v>14.817838616714697</v>
      </c>
      <c r="G1235" s="14">
        <v>43703</v>
      </c>
      <c r="H1235" s="15">
        <v>21</v>
      </c>
      <c r="I1235" s="6">
        <f t="shared" si="39"/>
        <v>14.817838616714697</v>
      </c>
      <c r="J1235" s="13"/>
      <c r="K1235" s="13"/>
    </row>
    <row r="1236" spans="1:12" x14ac:dyDescent="0.35">
      <c r="A1236" s="14">
        <v>43704</v>
      </c>
      <c r="B1236" s="15">
        <v>13</v>
      </c>
      <c r="C1236" s="16">
        <v>38.145299999999999</v>
      </c>
      <c r="D1236" s="12">
        <f>VLOOKUP(A1236,'Gas Price'!$B$2:$C$215,2,FALSE)</f>
        <v>3.56</v>
      </c>
      <c r="E1236" s="6">
        <f t="shared" si="38"/>
        <v>10.714971910112359</v>
      </c>
      <c r="G1236" s="14">
        <v>43704</v>
      </c>
      <c r="H1236" s="15">
        <v>13</v>
      </c>
      <c r="I1236" s="6">
        <f t="shared" si="39"/>
        <v>10.714971910112359</v>
      </c>
      <c r="J1236" s="13">
        <f>MAX(AVERAGE(I1236:I1239),AVERAGE(I1237:I1240),AVERAGE(I1238:I1241),AVERAGE(I1239:I1242),AVERAGE(I1240:I1243),AVERAGE(I1241:I1244))</f>
        <v>22.827331460674156</v>
      </c>
      <c r="K1236" s="13">
        <f>MAX(AVERAGE(I1236:I1238),AVERAGE(I1237:I1239),AVERAGE(I1238:I1240),AVERAGE(I1239:I1241),AVERAGE(I1240:I1242),AVERAGE(I1241:I1243),AVERAGE(I1242:I1244))</f>
        <v>24.328230337078651</v>
      </c>
      <c r="L1236" s="13">
        <f>MAX(AVERAGE(I1236:I1237),AVERAGE(I1237:I1238),AVERAGE(I1238:I1239),AVERAGE(I1239:I1240),AVERAGE(I1240:I1241),AVERAGE(I1241:I1242),AVERAGE(I1242:I1243),AVERAGE(I1243:I1244))</f>
        <v>27.328216292134833</v>
      </c>
    </row>
    <row r="1237" spans="1:12" x14ac:dyDescent="0.35">
      <c r="A1237" s="14">
        <v>43704</v>
      </c>
      <c r="B1237" s="15">
        <v>14</v>
      </c>
      <c r="C1237" s="16">
        <v>46.148200000000003</v>
      </c>
      <c r="D1237" s="12">
        <f>VLOOKUP(A1237,'Gas Price'!$B$2:$C$215,2,FALSE)</f>
        <v>3.56</v>
      </c>
      <c r="E1237" s="6">
        <f t="shared" si="38"/>
        <v>12.962977528089889</v>
      </c>
      <c r="G1237" s="14">
        <v>43704</v>
      </c>
      <c r="H1237" s="15">
        <v>14</v>
      </c>
      <c r="I1237" s="6">
        <f t="shared" si="39"/>
        <v>12.962977528089889</v>
      </c>
      <c r="J1237" s="13"/>
      <c r="K1237" s="13"/>
    </row>
    <row r="1238" spans="1:12" x14ac:dyDescent="0.35">
      <c r="A1238" s="14">
        <v>43704</v>
      </c>
      <c r="B1238" s="15">
        <v>15</v>
      </c>
      <c r="C1238" s="16">
        <v>45.693300000000001</v>
      </c>
      <c r="D1238" s="12">
        <f>VLOOKUP(A1238,'Gas Price'!$B$2:$C$215,2,FALSE)</f>
        <v>3.56</v>
      </c>
      <c r="E1238" s="6">
        <f t="shared" si="38"/>
        <v>12.835196629213483</v>
      </c>
      <c r="G1238" s="14">
        <v>43704</v>
      </c>
      <c r="H1238" s="15">
        <v>15</v>
      </c>
      <c r="I1238" s="6">
        <f t="shared" si="39"/>
        <v>12.835196629213483</v>
      </c>
      <c r="J1238" s="13"/>
      <c r="K1238" s="13"/>
    </row>
    <row r="1239" spans="1:12" x14ac:dyDescent="0.35">
      <c r="A1239" s="14">
        <v>43704</v>
      </c>
      <c r="B1239" s="15">
        <v>16</v>
      </c>
      <c r="C1239" s="16">
        <v>48.748800000000003</v>
      </c>
      <c r="D1239" s="12">
        <f>VLOOKUP(A1239,'Gas Price'!$B$2:$C$215,2,FALSE)</f>
        <v>3.56</v>
      </c>
      <c r="E1239" s="6">
        <f t="shared" si="38"/>
        <v>13.693483146067416</v>
      </c>
      <c r="G1239" s="14">
        <v>43704</v>
      </c>
      <c r="H1239" s="15">
        <v>16</v>
      </c>
      <c r="I1239" s="6">
        <f t="shared" si="39"/>
        <v>13.693483146067416</v>
      </c>
      <c r="J1239" s="13"/>
      <c r="K1239" s="13"/>
    </row>
    <row r="1240" spans="1:12" x14ac:dyDescent="0.35">
      <c r="A1240" s="14">
        <v>43704</v>
      </c>
      <c r="B1240" s="15">
        <v>17</v>
      </c>
      <c r="C1240" s="16">
        <v>55.064500000000002</v>
      </c>
      <c r="D1240" s="12">
        <f>VLOOKUP(A1240,'Gas Price'!$B$2:$C$215,2,FALSE)</f>
        <v>3.56</v>
      </c>
      <c r="E1240" s="6">
        <f t="shared" si="38"/>
        <v>15.467556179775281</v>
      </c>
      <c r="G1240" s="14">
        <v>43704</v>
      </c>
      <c r="H1240" s="15">
        <v>17</v>
      </c>
      <c r="I1240" s="6">
        <f t="shared" si="39"/>
        <v>15.467556179775281</v>
      </c>
      <c r="J1240" s="13"/>
      <c r="K1240" s="13"/>
    </row>
    <row r="1241" spans="1:12" x14ac:dyDescent="0.35">
      <c r="A1241" s="14">
        <v>43704</v>
      </c>
      <c r="B1241" s="15">
        <v>18</v>
      </c>
      <c r="C1241" s="16">
        <v>65.248599999999996</v>
      </c>
      <c r="D1241" s="12">
        <f>VLOOKUP(A1241,'Gas Price'!$B$2:$C$215,2,FALSE)</f>
        <v>3.56</v>
      </c>
      <c r="E1241" s="6">
        <f t="shared" si="38"/>
        <v>18.32825842696629</v>
      </c>
      <c r="G1241" s="14">
        <v>43704</v>
      </c>
      <c r="H1241" s="15">
        <v>18</v>
      </c>
      <c r="I1241" s="6">
        <f t="shared" si="39"/>
        <v>18.32825842696629</v>
      </c>
      <c r="J1241" s="13"/>
      <c r="K1241" s="13"/>
    </row>
    <row r="1242" spans="1:12" x14ac:dyDescent="0.35">
      <c r="A1242" s="14">
        <v>43704</v>
      </c>
      <c r="B1242" s="15">
        <v>19</v>
      </c>
      <c r="C1242" s="16">
        <v>97.445999999999998</v>
      </c>
      <c r="D1242" s="12">
        <f>VLOOKUP(A1242,'Gas Price'!$B$2:$C$215,2,FALSE)</f>
        <v>3.56</v>
      </c>
      <c r="E1242" s="6">
        <f t="shared" si="38"/>
        <v>27.37247191011236</v>
      </c>
      <c r="G1242" s="14">
        <v>43704</v>
      </c>
      <c r="H1242" s="15">
        <v>19</v>
      </c>
      <c r="I1242" s="6">
        <f t="shared" si="39"/>
        <v>27.37247191011236</v>
      </c>
      <c r="J1242" s="13"/>
      <c r="K1242" s="13"/>
    </row>
    <row r="1243" spans="1:12" x14ac:dyDescent="0.35">
      <c r="A1243" s="14">
        <v>43704</v>
      </c>
      <c r="B1243" s="15">
        <v>20</v>
      </c>
      <c r="C1243" s="16">
        <v>97.130899999999997</v>
      </c>
      <c r="D1243" s="12">
        <f>VLOOKUP(A1243,'Gas Price'!$B$2:$C$215,2,FALSE)</f>
        <v>3.56</v>
      </c>
      <c r="E1243" s="6">
        <f t="shared" si="38"/>
        <v>27.283960674157303</v>
      </c>
      <c r="G1243" s="14">
        <v>43704</v>
      </c>
      <c r="H1243" s="15">
        <v>20</v>
      </c>
      <c r="I1243" s="6">
        <f t="shared" si="39"/>
        <v>27.283960674157303</v>
      </c>
      <c r="J1243" s="13"/>
      <c r="K1243" s="13"/>
    </row>
    <row r="1244" spans="1:12" x14ac:dyDescent="0.35">
      <c r="A1244" s="14">
        <v>43704</v>
      </c>
      <c r="B1244" s="15">
        <v>21</v>
      </c>
      <c r="C1244" s="16">
        <v>65.235699999999994</v>
      </c>
      <c r="D1244" s="12">
        <f>VLOOKUP(A1244,'Gas Price'!$B$2:$C$215,2,FALSE)</f>
        <v>3.56</v>
      </c>
      <c r="E1244" s="6">
        <f t="shared" si="38"/>
        <v>18.324634831460671</v>
      </c>
      <c r="G1244" s="14">
        <v>43704</v>
      </c>
      <c r="H1244" s="15">
        <v>21</v>
      </c>
      <c r="I1244" s="6">
        <f t="shared" si="39"/>
        <v>18.324634831460671</v>
      </c>
      <c r="J1244" s="13"/>
      <c r="K1244" s="13"/>
    </row>
    <row r="1245" spans="1:12" x14ac:dyDescent="0.35">
      <c r="A1245" s="14">
        <v>43705</v>
      </c>
      <c r="B1245" s="15">
        <v>13</v>
      </c>
      <c r="C1245" s="16">
        <v>37.506100000000004</v>
      </c>
      <c r="D1245" s="12">
        <f>VLOOKUP(A1245,'Gas Price'!$B$2:$C$215,2,FALSE)</f>
        <v>3.4</v>
      </c>
      <c r="E1245" s="6">
        <f t="shared" si="38"/>
        <v>11.031205882352943</v>
      </c>
      <c r="G1245" s="14">
        <v>43705</v>
      </c>
      <c r="H1245" s="15">
        <v>13</v>
      </c>
      <c r="I1245" s="6">
        <f t="shared" si="39"/>
        <v>11.031205882352943</v>
      </c>
      <c r="J1245" s="13">
        <f>MAX(AVERAGE(I1245:I1248),AVERAGE(I1246:I1249),AVERAGE(I1247:I1250),AVERAGE(I1248:I1251),AVERAGE(I1249:I1252),AVERAGE(I1250:I1253))</f>
        <v>21.051926470588235</v>
      </c>
      <c r="K1245" s="13">
        <f>MAX(AVERAGE(I1245:I1247),AVERAGE(I1246:I1248),AVERAGE(I1247:I1249),AVERAGE(I1248:I1250),AVERAGE(I1249:I1251),AVERAGE(I1250:I1252),AVERAGE(I1251:I1253))</f>
        <v>22.426166666666663</v>
      </c>
      <c r="L1245" s="13">
        <f>MAX(AVERAGE(I1245:I1246),AVERAGE(I1246:I1247),AVERAGE(I1247:I1248),AVERAGE(I1248:I1249),AVERAGE(I1249:I1250),AVERAGE(I1250:I1251),AVERAGE(I1251:I1252),AVERAGE(I1252:I1253))</f>
        <v>25.133676470588235</v>
      </c>
    </row>
    <row r="1246" spans="1:12" x14ac:dyDescent="0.35">
      <c r="A1246" s="14">
        <v>43705</v>
      </c>
      <c r="B1246" s="15">
        <v>14</v>
      </c>
      <c r="C1246" s="16">
        <v>45.598599999999998</v>
      </c>
      <c r="D1246" s="12">
        <f>VLOOKUP(A1246,'Gas Price'!$B$2:$C$215,2,FALSE)</f>
        <v>3.4</v>
      </c>
      <c r="E1246" s="6">
        <f t="shared" si="38"/>
        <v>13.411352941176471</v>
      </c>
      <c r="G1246" s="14">
        <v>43705</v>
      </c>
      <c r="H1246" s="15">
        <v>14</v>
      </c>
      <c r="I1246" s="6">
        <f t="shared" si="39"/>
        <v>13.411352941176471</v>
      </c>
      <c r="J1246" s="13"/>
      <c r="K1246" s="13"/>
    </row>
    <row r="1247" spans="1:12" x14ac:dyDescent="0.35">
      <c r="A1247" s="14">
        <v>43705</v>
      </c>
      <c r="B1247" s="15">
        <v>15</v>
      </c>
      <c r="C1247" s="16">
        <v>45.131300000000003</v>
      </c>
      <c r="D1247" s="12">
        <f>VLOOKUP(A1247,'Gas Price'!$B$2:$C$215,2,FALSE)</f>
        <v>3.4</v>
      </c>
      <c r="E1247" s="6">
        <f t="shared" si="38"/>
        <v>13.273911764705884</v>
      </c>
      <c r="G1247" s="14">
        <v>43705</v>
      </c>
      <c r="H1247" s="15">
        <v>15</v>
      </c>
      <c r="I1247" s="6">
        <f t="shared" si="39"/>
        <v>13.273911764705884</v>
      </c>
      <c r="J1247" s="13"/>
      <c r="K1247" s="13"/>
    </row>
    <row r="1248" spans="1:12" x14ac:dyDescent="0.35">
      <c r="A1248" s="14">
        <v>43705</v>
      </c>
      <c r="B1248" s="15">
        <v>16</v>
      </c>
      <c r="C1248" s="16">
        <v>46.865200000000002</v>
      </c>
      <c r="D1248" s="12">
        <f>VLOOKUP(A1248,'Gas Price'!$B$2:$C$215,2,FALSE)</f>
        <v>3.4</v>
      </c>
      <c r="E1248" s="6">
        <f t="shared" si="38"/>
        <v>13.783882352941177</v>
      </c>
      <c r="G1248" s="14">
        <v>43705</v>
      </c>
      <c r="H1248" s="15">
        <v>16</v>
      </c>
      <c r="I1248" s="6">
        <f t="shared" si="39"/>
        <v>13.783882352941177</v>
      </c>
      <c r="J1248" s="13"/>
      <c r="K1248" s="13"/>
    </row>
    <row r="1249" spans="1:12" x14ac:dyDescent="0.35">
      <c r="A1249" s="14">
        <v>43705</v>
      </c>
      <c r="B1249" s="15">
        <v>17</v>
      </c>
      <c r="C1249" s="16">
        <v>48.625300000000003</v>
      </c>
      <c r="D1249" s="12">
        <f>VLOOKUP(A1249,'Gas Price'!$B$2:$C$215,2,FALSE)</f>
        <v>3.4</v>
      </c>
      <c r="E1249" s="6">
        <f t="shared" si="38"/>
        <v>14.301558823529414</v>
      </c>
      <c r="G1249" s="14">
        <v>43705</v>
      </c>
      <c r="H1249" s="15">
        <v>17</v>
      </c>
      <c r="I1249" s="6">
        <f t="shared" si="39"/>
        <v>14.301558823529414</v>
      </c>
      <c r="J1249" s="13"/>
      <c r="K1249" s="13"/>
    </row>
    <row r="1250" spans="1:12" x14ac:dyDescent="0.35">
      <c r="A1250" s="14">
        <v>43705</v>
      </c>
      <c r="B1250" s="15">
        <v>18</v>
      </c>
      <c r="C1250" s="16">
        <v>57.5593</v>
      </c>
      <c r="D1250" s="12">
        <f>VLOOKUP(A1250,'Gas Price'!$B$2:$C$215,2,FALSE)</f>
        <v>3.4</v>
      </c>
      <c r="E1250" s="6">
        <f t="shared" si="38"/>
        <v>16.929205882352942</v>
      </c>
      <c r="G1250" s="14">
        <v>43705</v>
      </c>
      <c r="H1250" s="15">
        <v>18</v>
      </c>
      <c r="I1250" s="6">
        <f t="shared" si="39"/>
        <v>16.929205882352942</v>
      </c>
      <c r="J1250" s="13"/>
      <c r="K1250" s="13"/>
    </row>
    <row r="1251" spans="1:12" x14ac:dyDescent="0.35">
      <c r="A1251" s="14">
        <v>43705</v>
      </c>
      <c r="B1251" s="15">
        <v>19</v>
      </c>
      <c r="C1251" s="16">
        <v>86.494399999999999</v>
      </c>
      <c r="D1251" s="12">
        <f>VLOOKUP(A1251,'Gas Price'!$B$2:$C$215,2,FALSE)</f>
        <v>3.4</v>
      </c>
      <c r="E1251" s="6">
        <f t="shared" si="38"/>
        <v>25.439529411764706</v>
      </c>
      <c r="G1251" s="14">
        <v>43705</v>
      </c>
      <c r="H1251" s="15">
        <v>19</v>
      </c>
      <c r="I1251" s="6">
        <f t="shared" si="39"/>
        <v>25.439529411764706</v>
      </c>
      <c r="J1251" s="13"/>
      <c r="K1251" s="13"/>
    </row>
    <row r="1252" spans="1:12" x14ac:dyDescent="0.35">
      <c r="A1252" s="14">
        <v>43705</v>
      </c>
      <c r="B1252" s="15">
        <v>20</v>
      </c>
      <c r="C1252" s="16">
        <v>84.414599999999993</v>
      </c>
      <c r="D1252" s="12">
        <f>VLOOKUP(A1252,'Gas Price'!$B$2:$C$215,2,FALSE)</f>
        <v>3.4</v>
      </c>
      <c r="E1252" s="6">
        <f t="shared" si="38"/>
        <v>24.827823529411763</v>
      </c>
      <c r="G1252" s="14">
        <v>43705</v>
      </c>
      <c r="H1252" s="15">
        <v>20</v>
      </c>
      <c r="I1252" s="6">
        <f t="shared" si="39"/>
        <v>24.827823529411763</v>
      </c>
      <c r="J1252" s="13"/>
      <c r="K1252" s="13"/>
    </row>
    <row r="1253" spans="1:12" x14ac:dyDescent="0.35">
      <c r="A1253" s="14">
        <v>43705</v>
      </c>
      <c r="B1253" s="15">
        <v>21</v>
      </c>
      <c r="C1253" s="16">
        <v>57.837899999999998</v>
      </c>
      <c r="D1253" s="12">
        <f>VLOOKUP(A1253,'Gas Price'!$B$2:$C$215,2,FALSE)</f>
        <v>3.4</v>
      </c>
      <c r="E1253" s="6">
        <f t="shared" si="38"/>
        <v>17.011147058823529</v>
      </c>
      <c r="G1253" s="14">
        <v>43705</v>
      </c>
      <c r="H1253" s="15">
        <v>21</v>
      </c>
      <c r="I1253" s="6">
        <f t="shared" si="39"/>
        <v>17.011147058823529</v>
      </c>
      <c r="J1253" s="13"/>
      <c r="K1253" s="13"/>
    </row>
    <row r="1254" spans="1:12" x14ac:dyDescent="0.35">
      <c r="A1254" s="14">
        <v>43706</v>
      </c>
      <c r="B1254" s="15">
        <v>13</v>
      </c>
      <c r="C1254" s="16">
        <v>33.918300000000002</v>
      </c>
      <c r="D1254" s="12">
        <f>VLOOKUP(A1254,'Gas Price'!$B$2:$C$215,2,FALSE)</f>
        <v>2.73</v>
      </c>
      <c r="E1254" s="6">
        <f t="shared" si="38"/>
        <v>12.424285714285714</v>
      </c>
      <c r="G1254" s="14">
        <v>43706</v>
      </c>
      <c r="H1254" s="15">
        <v>13</v>
      </c>
      <c r="I1254" s="6">
        <f t="shared" si="39"/>
        <v>12.424285714285714</v>
      </c>
      <c r="J1254" s="13">
        <f>MAX(AVERAGE(I1254:I1257),AVERAGE(I1255:I1258),AVERAGE(I1256:I1259),AVERAGE(I1257:I1260),AVERAGE(I1258:I1261),AVERAGE(I1259:I1262))</f>
        <v>23.113910256410257</v>
      </c>
      <c r="K1254" s="13">
        <f>MAX(AVERAGE(I1254:I1256),AVERAGE(I1255:I1257),AVERAGE(I1256:I1258),AVERAGE(I1257:I1259),AVERAGE(I1258:I1260),AVERAGE(I1259:I1261),AVERAGE(I1260:I1262))</f>
        <v>24.253724053724053</v>
      </c>
      <c r="L1254" s="13">
        <f>MAX(AVERAGE(I1254:I1255),AVERAGE(I1255:I1256),AVERAGE(I1256:I1257),AVERAGE(I1257:I1258),AVERAGE(I1258:I1259),AVERAGE(I1259:I1260),AVERAGE(I1260:I1261),AVERAGE(I1261:I1262))</f>
        <v>25.847032967032966</v>
      </c>
    </row>
    <row r="1255" spans="1:12" x14ac:dyDescent="0.35">
      <c r="A1255" s="14">
        <v>43706</v>
      </c>
      <c r="B1255" s="15">
        <v>14</v>
      </c>
      <c r="C1255" s="16">
        <v>44.956400000000002</v>
      </c>
      <c r="D1255" s="12">
        <f>VLOOKUP(A1255,'Gas Price'!$B$2:$C$215,2,FALSE)</f>
        <v>2.73</v>
      </c>
      <c r="E1255" s="6">
        <f t="shared" si="38"/>
        <v>16.467545787545788</v>
      </c>
      <c r="G1255" s="14">
        <v>43706</v>
      </c>
      <c r="H1255" s="15">
        <v>14</v>
      </c>
      <c r="I1255" s="6">
        <f t="shared" si="39"/>
        <v>16.467545787545788</v>
      </c>
      <c r="J1255" s="13"/>
      <c r="K1255" s="13"/>
    </row>
    <row r="1256" spans="1:12" x14ac:dyDescent="0.35">
      <c r="A1256" s="14">
        <v>43706</v>
      </c>
      <c r="B1256" s="15">
        <v>15</v>
      </c>
      <c r="C1256" s="16">
        <v>42.612099999999998</v>
      </c>
      <c r="D1256" s="12">
        <f>VLOOKUP(A1256,'Gas Price'!$B$2:$C$215,2,FALSE)</f>
        <v>2.73</v>
      </c>
      <c r="E1256" s="6">
        <f t="shared" si="38"/>
        <v>15.608827838827839</v>
      </c>
      <c r="G1256" s="14">
        <v>43706</v>
      </c>
      <c r="H1256" s="15">
        <v>15</v>
      </c>
      <c r="I1256" s="6">
        <f t="shared" si="39"/>
        <v>15.608827838827839</v>
      </c>
      <c r="J1256" s="13"/>
      <c r="K1256" s="13"/>
    </row>
    <row r="1257" spans="1:12" x14ac:dyDescent="0.35">
      <c r="A1257" s="14">
        <v>43706</v>
      </c>
      <c r="B1257" s="15">
        <v>16</v>
      </c>
      <c r="C1257" s="16">
        <v>47.513399999999997</v>
      </c>
      <c r="D1257" s="12">
        <f>VLOOKUP(A1257,'Gas Price'!$B$2:$C$215,2,FALSE)</f>
        <v>2.73</v>
      </c>
      <c r="E1257" s="6">
        <f t="shared" si="38"/>
        <v>17.404175824175823</v>
      </c>
      <c r="G1257" s="14">
        <v>43706</v>
      </c>
      <c r="H1257" s="15">
        <v>16</v>
      </c>
      <c r="I1257" s="6">
        <f t="shared" si="39"/>
        <v>17.404175824175823</v>
      </c>
      <c r="J1257" s="13"/>
      <c r="K1257" s="13"/>
    </row>
    <row r="1258" spans="1:12" x14ac:dyDescent="0.35">
      <c r="A1258" s="14">
        <v>43706</v>
      </c>
      <c r="B1258" s="15">
        <v>17</v>
      </c>
      <c r="C1258" s="16">
        <v>53.765900000000002</v>
      </c>
      <c r="D1258" s="12">
        <f>VLOOKUP(A1258,'Gas Price'!$B$2:$C$215,2,FALSE)</f>
        <v>2.73</v>
      </c>
      <c r="E1258" s="6">
        <f t="shared" si="38"/>
        <v>19.694468864468867</v>
      </c>
      <c r="G1258" s="14">
        <v>43706</v>
      </c>
      <c r="H1258" s="15">
        <v>17</v>
      </c>
      <c r="I1258" s="6">
        <f t="shared" si="39"/>
        <v>19.694468864468867</v>
      </c>
      <c r="J1258" s="13"/>
      <c r="K1258" s="13"/>
    </row>
    <row r="1259" spans="1:12" x14ac:dyDescent="0.35">
      <c r="A1259" s="14">
        <v>43706</v>
      </c>
      <c r="B1259" s="15">
        <v>18</v>
      </c>
      <c r="C1259" s="16">
        <v>57.513199999999998</v>
      </c>
      <c r="D1259" s="12">
        <f>VLOOKUP(A1259,'Gas Price'!$B$2:$C$215,2,FALSE)</f>
        <v>2.73</v>
      </c>
      <c r="E1259" s="6">
        <f t="shared" si="38"/>
        <v>21.067106227106226</v>
      </c>
      <c r="G1259" s="14">
        <v>43706</v>
      </c>
      <c r="H1259" s="15">
        <v>18</v>
      </c>
      <c r="I1259" s="6">
        <f t="shared" si="39"/>
        <v>21.067106227106226</v>
      </c>
      <c r="J1259" s="13"/>
      <c r="K1259" s="13"/>
    </row>
    <row r="1260" spans="1:12" x14ac:dyDescent="0.35">
      <c r="A1260" s="14">
        <v>43706</v>
      </c>
      <c r="B1260" s="15">
        <v>19</v>
      </c>
      <c r="C1260" s="16">
        <v>69.535700000000006</v>
      </c>
      <c r="D1260" s="12">
        <f>VLOOKUP(A1260,'Gas Price'!$B$2:$C$215,2,FALSE)</f>
        <v>2.73</v>
      </c>
      <c r="E1260" s="6">
        <f t="shared" si="38"/>
        <v>25.470952380952383</v>
      </c>
      <c r="G1260" s="14">
        <v>43706</v>
      </c>
      <c r="H1260" s="15">
        <v>19</v>
      </c>
      <c r="I1260" s="6">
        <f t="shared" si="39"/>
        <v>25.470952380952383</v>
      </c>
      <c r="J1260" s="13"/>
      <c r="K1260" s="13"/>
    </row>
    <row r="1261" spans="1:12" x14ac:dyDescent="0.35">
      <c r="A1261" s="14">
        <v>43706</v>
      </c>
      <c r="B1261" s="15">
        <v>20</v>
      </c>
      <c r="C1261" s="16">
        <v>71.589100000000002</v>
      </c>
      <c r="D1261" s="12">
        <f>VLOOKUP(A1261,'Gas Price'!$B$2:$C$215,2,FALSE)</f>
        <v>2.73</v>
      </c>
      <c r="E1261" s="6">
        <f t="shared" si="38"/>
        <v>26.223113553113553</v>
      </c>
      <c r="G1261" s="14">
        <v>43706</v>
      </c>
      <c r="H1261" s="15">
        <v>20</v>
      </c>
      <c r="I1261" s="6">
        <f t="shared" si="39"/>
        <v>26.223113553113553</v>
      </c>
      <c r="J1261" s="13"/>
      <c r="K1261" s="13"/>
    </row>
    <row r="1262" spans="1:12" x14ac:dyDescent="0.35">
      <c r="A1262" s="14">
        <v>43706</v>
      </c>
      <c r="B1262" s="15">
        <v>21</v>
      </c>
      <c r="C1262" s="16">
        <v>51.151899999999998</v>
      </c>
      <c r="D1262" s="12">
        <f>VLOOKUP(A1262,'Gas Price'!$B$2:$C$215,2,FALSE)</f>
        <v>2.73</v>
      </c>
      <c r="E1262" s="6">
        <f t="shared" si="38"/>
        <v>18.736959706959706</v>
      </c>
      <c r="G1262" s="14">
        <v>43706</v>
      </c>
      <c r="H1262" s="15">
        <v>21</v>
      </c>
      <c r="I1262" s="6">
        <f t="shared" si="39"/>
        <v>18.736959706959706</v>
      </c>
      <c r="J1262" s="13"/>
      <c r="K1262" s="13"/>
    </row>
    <row r="1263" spans="1:12" x14ac:dyDescent="0.35">
      <c r="A1263" s="14">
        <v>43707</v>
      </c>
      <c r="B1263" s="15">
        <v>13</v>
      </c>
      <c r="C1263" s="16">
        <v>38.866900000000001</v>
      </c>
      <c r="D1263" s="12">
        <f>VLOOKUP(A1263,'Gas Price'!$B$2:$C$215,2,FALSE)</f>
        <v>3.15</v>
      </c>
      <c r="E1263" s="6">
        <f t="shared" si="38"/>
        <v>12.338698412698413</v>
      </c>
      <c r="G1263" s="14">
        <v>43707</v>
      </c>
      <c r="H1263" s="15">
        <v>13</v>
      </c>
      <c r="I1263" s="6">
        <f t="shared" si="39"/>
        <v>12.338698412698413</v>
      </c>
      <c r="J1263" s="13">
        <f>MAX(AVERAGE(I1263:I1266),AVERAGE(I1264:I1267),AVERAGE(I1265:I1268),AVERAGE(I1266:I1269),AVERAGE(I1267:I1270),AVERAGE(I1268:I1271))</f>
        <v>17.193373015873014</v>
      </c>
      <c r="K1263" s="13">
        <f>MAX(AVERAGE(I1263:I1265),AVERAGE(I1264:I1266),AVERAGE(I1265:I1267),AVERAGE(I1266:I1268),AVERAGE(I1267:I1269),AVERAGE(I1268:I1270),AVERAGE(I1269:I1271))</f>
        <v>18.042433862433864</v>
      </c>
      <c r="L1263" s="13">
        <f>MAX(AVERAGE(I1263:I1264),AVERAGE(I1264:I1265),AVERAGE(I1265:I1266),AVERAGE(I1266:I1267),AVERAGE(I1267:I1268),AVERAGE(I1268:I1269),AVERAGE(I1269:I1270),AVERAGE(I1270:I1271))</f>
        <v>19.713571428571427</v>
      </c>
    </row>
    <row r="1264" spans="1:12" x14ac:dyDescent="0.35">
      <c r="A1264" s="14">
        <v>43707</v>
      </c>
      <c r="B1264" s="15">
        <v>14</v>
      </c>
      <c r="C1264" s="16">
        <v>44.1554</v>
      </c>
      <c r="D1264" s="12">
        <f>VLOOKUP(A1264,'Gas Price'!$B$2:$C$215,2,FALSE)</f>
        <v>3.15</v>
      </c>
      <c r="E1264" s="6">
        <f t="shared" si="38"/>
        <v>14.017587301587302</v>
      </c>
      <c r="G1264" s="14">
        <v>43707</v>
      </c>
      <c r="H1264" s="15">
        <v>14</v>
      </c>
      <c r="I1264" s="6">
        <f t="shared" si="39"/>
        <v>14.017587301587302</v>
      </c>
      <c r="J1264" s="13"/>
      <c r="K1264" s="13"/>
    </row>
    <row r="1265" spans="1:12" x14ac:dyDescent="0.35">
      <c r="A1265" s="14">
        <v>43707</v>
      </c>
      <c r="B1265" s="15">
        <v>15</v>
      </c>
      <c r="C1265" s="16">
        <v>44.0045</v>
      </c>
      <c r="D1265" s="12">
        <f>VLOOKUP(A1265,'Gas Price'!$B$2:$C$215,2,FALSE)</f>
        <v>3.15</v>
      </c>
      <c r="E1265" s="6">
        <f t="shared" si="38"/>
        <v>13.969682539682539</v>
      </c>
      <c r="G1265" s="14">
        <v>43707</v>
      </c>
      <c r="H1265" s="15">
        <v>15</v>
      </c>
      <c r="I1265" s="6">
        <f t="shared" si="39"/>
        <v>13.969682539682539</v>
      </c>
      <c r="J1265" s="13"/>
      <c r="K1265" s="13"/>
    </row>
    <row r="1266" spans="1:12" x14ac:dyDescent="0.35">
      <c r="A1266" s="14">
        <v>43707</v>
      </c>
      <c r="B1266" s="15">
        <v>16</v>
      </c>
      <c r="C1266" s="16">
        <v>48.1935</v>
      </c>
      <c r="D1266" s="12">
        <f>VLOOKUP(A1266,'Gas Price'!$B$2:$C$215,2,FALSE)</f>
        <v>3.15</v>
      </c>
      <c r="E1266" s="6">
        <f t="shared" si="38"/>
        <v>15.29952380952381</v>
      </c>
      <c r="G1266" s="14">
        <v>43707</v>
      </c>
      <c r="H1266" s="15">
        <v>16</v>
      </c>
      <c r="I1266" s="6">
        <f t="shared" si="39"/>
        <v>15.29952380952381</v>
      </c>
      <c r="J1266" s="13"/>
      <c r="K1266" s="13"/>
    </row>
    <row r="1267" spans="1:12" x14ac:dyDescent="0.35">
      <c r="A1267" s="14">
        <v>43707</v>
      </c>
      <c r="B1267" s="15">
        <v>17</v>
      </c>
      <c r="C1267" s="16">
        <v>44.083300000000001</v>
      </c>
      <c r="D1267" s="12">
        <f>VLOOKUP(A1267,'Gas Price'!$B$2:$C$215,2,FALSE)</f>
        <v>3.15</v>
      </c>
      <c r="E1267" s="6">
        <f t="shared" si="38"/>
        <v>13.994698412698414</v>
      </c>
      <c r="G1267" s="14">
        <v>43707</v>
      </c>
      <c r="H1267" s="15">
        <v>17</v>
      </c>
      <c r="I1267" s="6">
        <f t="shared" si="39"/>
        <v>13.994698412698414</v>
      </c>
      <c r="J1267" s="13"/>
      <c r="K1267" s="13"/>
    </row>
    <row r="1268" spans="1:12" x14ac:dyDescent="0.35">
      <c r="A1268" s="14">
        <v>43707</v>
      </c>
      <c r="B1268" s="15">
        <v>18</v>
      </c>
      <c r="C1268" s="16">
        <v>46.305500000000002</v>
      </c>
      <c r="D1268" s="12">
        <f>VLOOKUP(A1268,'Gas Price'!$B$2:$C$215,2,FALSE)</f>
        <v>3.15</v>
      </c>
      <c r="E1268" s="6">
        <f t="shared" si="38"/>
        <v>14.700158730158732</v>
      </c>
      <c r="G1268" s="14">
        <v>43707</v>
      </c>
      <c r="H1268" s="15">
        <v>18</v>
      </c>
      <c r="I1268" s="6">
        <f t="shared" si="39"/>
        <v>14.700158730158732</v>
      </c>
      <c r="J1268" s="13"/>
      <c r="K1268" s="13"/>
    </row>
    <row r="1269" spans="1:12" x14ac:dyDescent="0.35">
      <c r="A1269" s="14">
        <v>43707</v>
      </c>
      <c r="B1269" s="15">
        <v>19</v>
      </c>
      <c r="C1269" s="16">
        <v>62.346800000000002</v>
      </c>
      <c r="D1269" s="12">
        <f>VLOOKUP(A1269,'Gas Price'!$B$2:$C$215,2,FALSE)</f>
        <v>3.15</v>
      </c>
      <c r="E1269" s="6">
        <f t="shared" si="38"/>
        <v>19.792634920634921</v>
      </c>
      <c r="G1269" s="14">
        <v>43707</v>
      </c>
      <c r="H1269" s="15">
        <v>19</v>
      </c>
      <c r="I1269" s="6">
        <f t="shared" si="39"/>
        <v>19.792634920634921</v>
      </c>
      <c r="J1269" s="13"/>
      <c r="K1269" s="13"/>
    </row>
    <row r="1270" spans="1:12" x14ac:dyDescent="0.35">
      <c r="A1270" s="14">
        <v>43707</v>
      </c>
      <c r="B1270" s="15">
        <v>20</v>
      </c>
      <c r="C1270" s="16">
        <v>61.848700000000001</v>
      </c>
      <c r="D1270" s="12">
        <f>VLOOKUP(A1270,'Gas Price'!$B$2:$C$215,2,FALSE)</f>
        <v>3.15</v>
      </c>
      <c r="E1270" s="6">
        <f t="shared" si="38"/>
        <v>19.634507936507937</v>
      </c>
      <c r="G1270" s="14">
        <v>43707</v>
      </c>
      <c r="H1270" s="15">
        <v>20</v>
      </c>
      <c r="I1270" s="6">
        <f t="shared" si="39"/>
        <v>19.634507936507937</v>
      </c>
      <c r="J1270" s="13"/>
      <c r="K1270" s="13"/>
    </row>
    <row r="1271" spans="1:12" x14ac:dyDescent="0.35">
      <c r="A1271" s="14">
        <v>43707</v>
      </c>
      <c r="B1271" s="15">
        <v>21</v>
      </c>
      <c r="C1271" s="16">
        <v>46.1355</v>
      </c>
      <c r="D1271" s="12">
        <f>VLOOKUP(A1271,'Gas Price'!$B$2:$C$215,2,FALSE)</f>
        <v>3.15</v>
      </c>
      <c r="E1271" s="6">
        <f t="shared" si="38"/>
        <v>14.646190476190476</v>
      </c>
      <c r="G1271" s="14">
        <v>43707</v>
      </c>
      <c r="H1271" s="15">
        <v>21</v>
      </c>
      <c r="I1271" s="6">
        <f t="shared" si="39"/>
        <v>14.646190476190476</v>
      </c>
      <c r="J1271" s="13"/>
      <c r="K1271" s="13"/>
    </row>
    <row r="1272" spans="1:12" x14ac:dyDescent="0.35">
      <c r="A1272" s="14">
        <v>43708</v>
      </c>
      <c r="B1272" s="15">
        <v>13</v>
      </c>
      <c r="C1272" s="16">
        <v>28.790299999999998</v>
      </c>
      <c r="D1272" s="12">
        <f>VLOOKUP(A1272,'Gas Price'!$B$2:$C$215,2,FALSE)</f>
        <v>3.15</v>
      </c>
      <c r="E1272" s="6">
        <f t="shared" si="38"/>
        <v>9.1397777777777769</v>
      </c>
      <c r="G1272" s="14">
        <v>43708</v>
      </c>
      <c r="H1272" s="15">
        <v>13</v>
      </c>
      <c r="I1272" s="6">
        <f t="shared" si="39"/>
        <v>9.1397777777777769</v>
      </c>
      <c r="J1272" s="13">
        <f>MAX(AVERAGE(I1272:I1275),AVERAGE(I1273:I1276),AVERAGE(I1274:I1277),AVERAGE(I1275:I1278),AVERAGE(I1276:I1279),AVERAGE(I1277:I1280))</f>
        <v>16.948063492063493</v>
      </c>
      <c r="K1272" s="13">
        <f>MAX(AVERAGE(I1272:I1274),AVERAGE(I1273:I1275),AVERAGE(I1274:I1276),AVERAGE(I1275:I1277),AVERAGE(I1276:I1278),AVERAGE(I1277:I1279),AVERAGE(I1278:I1280))</f>
        <v>18.008518518518517</v>
      </c>
      <c r="L1272" s="13">
        <f>MAX(AVERAGE(I1272:I1273),AVERAGE(I1273:I1274),AVERAGE(I1274:I1275),AVERAGE(I1275:I1276),AVERAGE(I1276:I1277),AVERAGE(I1277:I1278),AVERAGE(I1278:I1279),AVERAGE(I1279:I1280))</f>
        <v>19.784619047619049</v>
      </c>
    </row>
    <row r="1273" spans="1:12" x14ac:dyDescent="0.35">
      <c r="A1273" s="14">
        <v>43708</v>
      </c>
      <c r="B1273" s="15">
        <v>14</v>
      </c>
      <c r="C1273" s="16">
        <v>31.108499999999999</v>
      </c>
      <c r="D1273" s="12">
        <f>VLOOKUP(A1273,'Gas Price'!$B$2:$C$215,2,FALSE)</f>
        <v>3.15</v>
      </c>
      <c r="E1273" s="6">
        <f t="shared" si="38"/>
        <v>9.8757142857142863</v>
      </c>
      <c r="G1273" s="14">
        <v>43708</v>
      </c>
      <c r="H1273" s="15">
        <v>14</v>
      </c>
      <c r="I1273" s="6">
        <f t="shared" si="39"/>
        <v>9.8757142857142863</v>
      </c>
      <c r="J1273" s="13"/>
      <c r="K1273" s="13"/>
    </row>
    <row r="1274" spans="1:12" x14ac:dyDescent="0.35">
      <c r="A1274" s="14">
        <v>43708</v>
      </c>
      <c r="B1274" s="15">
        <v>15</v>
      </c>
      <c r="C1274" s="16">
        <v>37.207599999999999</v>
      </c>
      <c r="D1274" s="12">
        <f>VLOOKUP(A1274,'Gas Price'!$B$2:$C$215,2,FALSE)</f>
        <v>3.15</v>
      </c>
      <c r="E1274" s="6">
        <f t="shared" si="38"/>
        <v>11.811936507936508</v>
      </c>
      <c r="G1274" s="14">
        <v>43708</v>
      </c>
      <c r="H1274" s="15">
        <v>15</v>
      </c>
      <c r="I1274" s="6">
        <f t="shared" si="39"/>
        <v>11.811936507936508</v>
      </c>
      <c r="J1274" s="13"/>
      <c r="K1274" s="13"/>
    </row>
    <row r="1275" spans="1:12" x14ac:dyDescent="0.35">
      <c r="A1275" s="14">
        <v>43708</v>
      </c>
      <c r="B1275" s="15">
        <v>16</v>
      </c>
      <c r="C1275" s="16">
        <v>40.31</v>
      </c>
      <c r="D1275" s="12">
        <f>VLOOKUP(A1275,'Gas Price'!$B$2:$C$215,2,FALSE)</f>
        <v>3.15</v>
      </c>
      <c r="E1275" s="6">
        <f t="shared" si="38"/>
        <v>12.796825396825398</v>
      </c>
      <c r="G1275" s="14">
        <v>43708</v>
      </c>
      <c r="H1275" s="15">
        <v>16</v>
      </c>
      <c r="I1275" s="6">
        <f t="shared" si="39"/>
        <v>12.796825396825398</v>
      </c>
      <c r="J1275" s="13"/>
      <c r="K1275" s="13"/>
    </row>
    <row r="1276" spans="1:12" x14ac:dyDescent="0.35">
      <c r="A1276" s="14">
        <v>43708</v>
      </c>
      <c r="B1276" s="15">
        <v>17</v>
      </c>
      <c r="C1276" s="16">
        <v>38.953400000000002</v>
      </c>
      <c r="D1276" s="12">
        <f>VLOOKUP(A1276,'Gas Price'!$B$2:$C$215,2,FALSE)</f>
        <v>3.15</v>
      </c>
      <c r="E1276" s="6">
        <f t="shared" si="38"/>
        <v>12.36615873015873</v>
      </c>
      <c r="G1276" s="14">
        <v>43708</v>
      </c>
      <c r="H1276" s="15">
        <v>17</v>
      </c>
      <c r="I1276" s="6">
        <f t="shared" si="39"/>
        <v>12.36615873015873</v>
      </c>
      <c r="J1276" s="13"/>
      <c r="K1276" s="13"/>
    </row>
    <row r="1277" spans="1:12" x14ac:dyDescent="0.35">
      <c r="A1277" s="14">
        <v>43708</v>
      </c>
      <c r="B1277" s="15">
        <v>18</v>
      </c>
      <c r="C1277" s="16">
        <v>43.365099999999998</v>
      </c>
      <c r="D1277" s="12">
        <f>VLOOKUP(A1277,'Gas Price'!$B$2:$C$215,2,FALSE)</f>
        <v>3.15</v>
      </c>
      <c r="E1277" s="6">
        <f t="shared" si="38"/>
        <v>13.766698412698412</v>
      </c>
      <c r="G1277" s="14">
        <v>43708</v>
      </c>
      <c r="H1277" s="15">
        <v>18</v>
      </c>
      <c r="I1277" s="6">
        <f t="shared" si="39"/>
        <v>13.766698412698412</v>
      </c>
      <c r="J1277" s="13"/>
      <c r="K1277" s="13"/>
    </row>
    <row r="1278" spans="1:12" x14ac:dyDescent="0.35">
      <c r="A1278" s="14">
        <v>43708</v>
      </c>
      <c r="B1278" s="15">
        <v>19</v>
      </c>
      <c r="C1278" s="16">
        <v>61.105200000000004</v>
      </c>
      <c r="D1278" s="12">
        <f>VLOOKUP(A1278,'Gas Price'!$B$2:$C$215,2,FALSE)</f>
        <v>3.15</v>
      </c>
      <c r="E1278" s="6">
        <f t="shared" si="38"/>
        <v>19.398476190476192</v>
      </c>
      <c r="G1278" s="14">
        <v>43708</v>
      </c>
      <c r="H1278" s="15">
        <v>19</v>
      </c>
      <c r="I1278" s="6">
        <f t="shared" si="39"/>
        <v>19.398476190476192</v>
      </c>
      <c r="J1278" s="13"/>
      <c r="K1278" s="13"/>
    </row>
    <row r="1279" spans="1:12" x14ac:dyDescent="0.35">
      <c r="A1279" s="14">
        <v>43708</v>
      </c>
      <c r="B1279" s="15">
        <v>20</v>
      </c>
      <c r="C1279" s="16">
        <v>63.5379</v>
      </c>
      <c r="D1279" s="12">
        <f>VLOOKUP(A1279,'Gas Price'!$B$2:$C$215,2,FALSE)</f>
        <v>3.15</v>
      </c>
      <c r="E1279" s="6">
        <f t="shared" si="38"/>
        <v>20.170761904761907</v>
      </c>
      <c r="G1279" s="14">
        <v>43708</v>
      </c>
      <c r="H1279" s="15">
        <v>20</v>
      </c>
      <c r="I1279" s="6">
        <f t="shared" si="39"/>
        <v>20.170761904761907</v>
      </c>
      <c r="J1279" s="13"/>
      <c r="K1279" s="13"/>
    </row>
    <row r="1280" spans="1:12" x14ac:dyDescent="0.35">
      <c r="A1280" s="14">
        <v>43708</v>
      </c>
      <c r="B1280" s="15">
        <v>21</v>
      </c>
      <c r="C1280" s="16">
        <v>45.537399999999998</v>
      </c>
      <c r="D1280" s="12">
        <f>VLOOKUP(A1280,'Gas Price'!$B$2:$C$215,2,FALSE)</f>
        <v>3.15</v>
      </c>
      <c r="E1280" s="6">
        <f t="shared" si="38"/>
        <v>14.456317460317461</v>
      </c>
      <c r="G1280" s="14">
        <v>43708</v>
      </c>
      <c r="H1280" s="15">
        <v>21</v>
      </c>
      <c r="I1280" s="6">
        <f t="shared" si="39"/>
        <v>14.456317460317461</v>
      </c>
      <c r="J1280" s="13"/>
      <c r="K1280" s="13"/>
    </row>
    <row r="1281" spans="1:12" x14ac:dyDescent="0.35">
      <c r="A1281" s="14">
        <v>43709</v>
      </c>
      <c r="B1281" s="15">
        <v>13</v>
      </c>
      <c r="C1281" s="16">
        <v>28.628499999999999</v>
      </c>
      <c r="D1281" s="12">
        <f>VLOOKUP(A1281,'Gas Price'!$B$2:$C$215,2,FALSE)</f>
        <v>3.15</v>
      </c>
      <c r="E1281" s="6">
        <f t="shared" si="38"/>
        <v>9.0884126984126983</v>
      </c>
      <c r="G1281" s="14">
        <v>43709</v>
      </c>
      <c r="H1281" s="15">
        <v>13</v>
      </c>
      <c r="I1281" s="6">
        <f t="shared" si="39"/>
        <v>9.0884126984126983</v>
      </c>
      <c r="J1281" s="13">
        <f>MAX(AVERAGE(I1281:I1284),AVERAGE(I1282:I1285),AVERAGE(I1283:I1286),AVERAGE(I1284:I1287),AVERAGE(I1285:I1288),AVERAGE(I1286:I1289))</f>
        <v>18.727095238095238</v>
      </c>
      <c r="K1281" s="13">
        <f>MAX(AVERAGE(I1281:I1283),AVERAGE(I1282:I1284),AVERAGE(I1283:I1285),AVERAGE(I1284:I1286),AVERAGE(I1285:I1287),AVERAGE(I1286:I1288),AVERAGE(I1287:I1289))</f>
        <v>19.983587301587303</v>
      </c>
      <c r="L1281" s="13">
        <f>MAX(AVERAGE(I1281:I1282),AVERAGE(I1282:I1283),AVERAGE(I1283:I1284),AVERAGE(I1284:I1285),AVERAGE(I1285:I1286),AVERAGE(I1286:I1287),AVERAGE(I1287:I1288),AVERAGE(I1288:I1289))</f>
        <v>21.757317460317459</v>
      </c>
    </row>
    <row r="1282" spans="1:12" x14ac:dyDescent="0.35">
      <c r="A1282" s="14">
        <v>43709</v>
      </c>
      <c r="B1282" s="15">
        <v>14</v>
      </c>
      <c r="C1282" s="16">
        <v>32.993299999999998</v>
      </c>
      <c r="D1282" s="12">
        <f>VLOOKUP(A1282,'Gas Price'!$B$2:$C$215,2,FALSE)</f>
        <v>3.15</v>
      </c>
      <c r="E1282" s="6">
        <f t="shared" si="38"/>
        <v>10.474063492063491</v>
      </c>
      <c r="G1282" s="14">
        <v>43709</v>
      </c>
      <c r="H1282" s="15">
        <v>14</v>
      </c>
      <c r="I1282" s="6">
        <f t="shared" si="39"/>
        <v>10.474063492063491</v>
      </c>
      <c r="J1282" s="13"/>
      <c r="K1282" s="13"/>
    </row>
    <row r="1283" spans="1:12" x14ac:dyDescent="0.35">
      <c r="A1283" s="14">
        <v>43709</v>
      </c>
      <c r="B1283" s="15">
        <v>15</v>
      </c>
      <c r="C1283" s="16">
        <v>34.459099999999999</v>
      </c>
      <c r="D1283" s="12">
        <f>VLOOKUP(A1283,'Gas Price'!$B$2:$C$215,2,FALSE)</f>
        <v>3.15</v>
      </c>
      <c r="E1283" s="6">
        <f t="shared" ref="E1283:E1346" si="40">C1283/D1283</f>
        <v>10.939396825396825</v>
      </c>
      <c r="G1283" s="14">
        <v>43709</v>
      </c>
      <c r="H1283" s="15">
        <v>15</v>
      </c>
      <c r="I1283" s="6">
        <f t="shared" ref="I1283:I1346" si="41">E1283</f>
        <v>10.939396825396825</v>
      </c>
      <c r="J1283" s="13"/>
      <c r="K1283" s="13"/>
    </row>
    <row r="1284" spans="1:12" x14ac:dyDescent="0.35">
      <c r="A1284" s="14">
        <v>43709</v>
      </c>
      <c r="B1284" s="15">
        <v>16</v>
      </c>
      <c r="C1284" s="16">
        <v>39.033299999999997</v>
      </c>
      <c r="D1284" s="12">
        <f>VLOOKUP(A1284,'Gas Price'!$B$2:$C$215,2,FALSE)</f>
        <v>3.15</v>
      </c>
      <c r="E1284" s="6">
        <f t="shared" si="40"/>
        <v>12.391523809523809</v>
      </c>
      <c r="G1284" s="14">
        <v>43709</v>
      </c>
      <c r="H1284" s="15">
        <v>16</v>
      </c>
      <c r="I1284" s="6">
        <f t="shared" si="41"/>
        <v>12.391523809523809</v>
      </c>
      <c r="J1284" s="13"/>
      <c r="K1284" s="13"/>
    </row>
    <row r="1285" spans="1:12" x14ac:dyDescent="0.35">
      <c r="A1285" s="14">
        <v>43709</v>
      </c>
      <c r="B1285" s="15">
        <v>17</v>
      </c>
      <c r="C1285" s="16">
        <v>42.883899999999997</v>
      </c>
      <c r="D1285" s="12">
        <f>VLOOKUP(A1285,'Gas Price'!$B$2:$C$215,2,FALSE)</f>
        <v>3.15</v>
      </c>
      <c r="E1285" s="6">
        <f t="shared" si="40"/>
        <v>13.613936507936508</v>
      </c>
      <c r="G1285" s="14">
        <v>43709</v>
      </c>
      <c r="H1285" s="15">
        <v>17</v>
      </c>
      <c r="I1285" s="6">
        <f t="shared" si="41"/>
        <v>13.613936507936508</v>
      </c>
      <c r="J1285" s="13"/>
      <c r="K1285" s="13"/>
    </row>
    <row r="1286" spans="1:12" x14ac:dyDescent="0.35">
      <c r="A1286" s="14">
        <v>43709</v>
      </c>
      <c r="B1286" s="15">
        <v>18</v>
      </c>
      <c r="C1286" s="16">
        <v>47.116500000000002</v>
      </c>
      <c r="D1286" s="12">
        <f>VLOOKUP(A1286,'Gas Price'!$B$2:$C$215,2,FALSE)</f>
        <v>3.15</v>
      </c>
      <c r="E1286" s="6">
        <f t="shared" si="40"/>
        <v>14.957619047619049</v>
      </c>
      <c r="G1286" s="14">
        <v>43709</v>
      </c>
      <c r="H1286" s="15">
        <v>18</v>
      </c>
      <c r="I1286" s="6">
        <f t="shared" si="41"/>
        <v>14.957619047619049</v>
      </c>
      <c r="J1286" s="13"/>
      <c r="K1286" s="13"/>
    </row>
    <row r="1287" spans="1:12" x14ac:dyDescent="0.35">
      <c r="A1287" s="14">
        <v>43709</v>
      </c>
      <c r="B1287" s="15">
        <v>19</v>
      </c>
      <c r="C1287" s="16">
        <v>69.087699999999998</v>
      </c>
      <c r="D1287" s="12">
        <f>VLOOKUP(A1287,'Gas Price'!$B$2:$C$215,2,FALSE)</f>
        <v>3.15</v>
      </c>
      <c r="E1287" s="6">
        <f t="shared" si="40"/>
        <v>21.932603174603173</v>
      </c>
      <c r="G1287" s="14">
        <v>43709</v>
      </c>
      <c r="H1287" s="15">
        <v>19</v>
      </c>
      <c r="I1287" s="6">
        <f t="shared" si="41"/>
        <v>21.932603174603173</v>
      </c>
      <c r="J1287" s="13"/>
      <c r="K1287" s="13"/>
    </row>
    <row r="1288" spans="1:12" x14ac:dyDescent="0.35">
      <c r="A1288" s="14">
        <v>43709</v>
      </c>
      <c r="B1288" s="15">
        <v>20</v>
      </c>
      <c r="C1288" s="16">
        <v>67.983400000000003</v>
      </c>
      <c r="D1288" s="12">
        <f>VLOOKUP(A1288,'Gas Price'!$B$2:$C$215,2,FALSE)</f>
        <v>3.15</v>
      </c>
      <c r="E1288" s="6">
        <f t="shared" si="40"/>
        <v>21.582031746031749</v>
      </c>
      <c r="G1288" s="14">
        <v>43709</v>
      </c>
      <c r="H1288" s="15">
        <v>20</v>
      </c>
      <c r="I1288" s="6">
        <f t="shared" si="41"/>
        <v>21.582031746031749</v>
      </c>
      <c r="J1288" s="13"/>
      <c r="K1288" s="13"/>
    </row>
    <row r="1289" spans="1:12" x14ac:dyDescent="0.35">
      <c r="A1289" s="14">
        <v>43709</v>
      </c>
      <c r="B1289" s="15">
        <v>21</v>
      </c>
      <c r="C1289" s="16">
        <v>51.773800000000001</v>
      </c>
      <c r="D1289" s="12">
        <f>VLOOKUP(A1289,'Gas Price'!$B$2:$C$215,2,FALSE)</f>
        <v>3.15</v>
      </c>
      <c r="E1289" s="6">
        <f t="shared" si="40"/>
        <v>16.436126984126986</v>
      </c>
      <c r="G1289" s="14">
        <v>43709</v>
      </c>
      <c r="H1289" s="15">
        <v>21</v>
      </c>
      <c r="I1289" s="6">
        <f t="shared" si="41"/>
        <v>16.436126984126986</v>
      </c>
      <c r="J1289" s="13"/>
      <c r="K1289" s="13"/>
    </row>
    <row r="1290" spans="1:12" x14ac:dyDescent="0.35">
      <c r="A1290" s="14">
        <v>43710</v>
      </c>
      <c r="B1290" s="15">
        <v>13</v>
      </c>
      <c r="C1290" s="16">
        <v>34.148099999999999</v>
      </c>
      <c r="D1290" s="12">
        <f>VLOOKUP(A1290,'Gas Price'!$B$2:$C$215,2,FALSE)</f>
        <v>3.15</v>
      </c>
      <c r="E1290" s="6">
        <f t="shared" si="40"/>
        <v>10.840666666666667</v>
      </c>
      <c r="G1290" s="14">
        <v>43710</v>
      </c>
      <c r="H1290" s="15">
        <v>13</v>
      </c>
      <c r="I1290" s="6">
        <f t="shared" si="41"/>
        <v>10.840666666666667</v>
      </c>
      <c r="J1290" s="13">
        <f>MAX(AVERAGE(I1290:I1293),AVERAGE(I1291:I1294),AVERAGE(I1292:I1295),AVERAGE(I1293:I1296),AVERAGE(I1294:I1297),AVERAGE(I1295:I1298))</f>
        <v>19.642428571428571</v>
      </c>
      <c r="K1290" s="13">
        <f>MAX(AVERAGE(I1290:I1292),AVERAGE(I1291:I1293),AVERAGE(I1292:I1294),AVERAGE(I1293:I1295),AVERAGE(I1294:I1296),AVERAGE(I1295:I1297),AVERAGE(I1296:I1298))</f>
        <v>20.743915343915344</v>
      </c>
      <c r="L1290" s="13">
        <f>MAX(AVERAGE(I1290:I1291),AVERAGE(I1291:I1292),AVERAGE(I1292:I1293),AVERAGE(I1293:I1294),AVERAGE(I1294:I1295),AVERAGE(I1295:I1296),AVERAGE(I1296:I1297),AVERAGE(I1297:I1298))</f>
        <v>22.898349206349209</v>
      </c>
    </row>
    <row r="1291" spans="1:12" x14ac:dyDescent="0.35">
      <c r="A1291" s="14">
        <v>43710</v>
      </c>
      <c r="B1291" s="15">
        <v>14</v>
      </c>
      <c r="C1291" s="16">
        <v>36.3904</v>
      </c>
      <c r="D1291" s="12">
        <f>VLOOKUP(A1291,'Gas Price'!$B$2:$C$215,2,FALSE)</f>
        <v>3.15</v>
      </c>
      <c r="E1291" s="6">
        <f t="shared" si="40"/>
        <v>11.552507936507936</v>
      </c>
      <c r="G1291" s="14">
        <v>43710</v>
      </c>
      <c r="H1291" s="15">
        <v>14</v>
      </c>
      <c r="I1291" s="6">
        <f t="shared" si="41"/>
        <v>11.552507936507936</v>
      </c>
      <c r="J1291" s="13"/>
      <c r="K1291" s="13"/>
    </row>
    <row r="1292" spans="1:12" x14ac:dyDescent="0.35">
      <c r="A1292" s="14">
        <v>43710</v>
      </c>
      <c r="B1292" s="15">
        <v>15</v>
      </c>
      <c r="C1292" s="16">
        <v>45.284199999999998</v>
      </c>
      <c r="D1292" s="12">
        <f>VLOOKUP(A1292,'Gas Price'!$B$2:$C$215,2,FALSE)</f>
        <v>3.15</v>
      </c>
      <c r="E1292" s="6">
        <f t="shared" si="40"/>
        <v>14.375936507936508</v>
      </c>
      <c r="G1292" s="14">
        <v>43710</v>
      </c>
      <c r="H1292" s="15">
        <v>15</v>
      </c>
      <c r="I1292" s="6">
        <f t="shared" si="41"/>
        <v>14.375936507936508</v>
      </c>
      <c r="J1292" s="13"/>
      <c r="K1292" s="13"/>
    </row>
    <row r="1293" spans="1:12" x14ac:dyDescent="0.35">
      <c r="A1293" s="14">
        <v>43710</v>
      </c>
      <c r="B1293" s="15">
        <v>16</v>
      </c>
      <c r="C1293" s="16">
        <v>44.5122</v>
      </c>
      <c r="D1293" s="12">
        <f>VLOOKUP(A1293,'Gas Price'!$B$2:$C$215,2,FALSE)</f>
        <v>3.15</v>
      </c>
      <c r="E1293" s="6">
        <f t="shared" si="40"/>
        <v>14.130857142857144</v>
      </c>
      <c r="G1293" s="14">
        <v>43710</v>
      </c>
      <c r="H1293" s="15">
        <v>16</v>
      </c>
      <c r="I1293" s="6">
        <f t="shared" si="41"/>
        <v>14.130857142857144</v>
      </c>
      <c r="J1293" s="13"/>
      <c r="K1293" s="13"/>
    </row>
    <row r="1294" spans="1:12" x14ac:dyDescent="0.35">
      <c r="A1294" s="14">
        <v>43710</v>
      </c>
      <c r="B1294" s="15">
        <v>17</v>
      </c>
      <c r="C1294" s="16">
        <v>47.323700000000002</v>
      </c>
      <c r="D1294" s="12">
        <f>VLOOKUP(A1294,'Gas Price'!$B$2:$C$215,2,FALSE)</f>
        <v>3.15</v>
      </c>
      <c r="E1294" s="6">
        <f t="shared" si="40"/>
        <v>15.023396825396826</v>
      </c>
      <c r="G1294" s="14">
        <v>43710</v>
      </c>
      <c r="H1294" s="15">
        <v>17</v>
      </c>
      <c r="I1294" s="6">
        <f t="shared" si="41"/>
        <v>15.023396825396826</v>
      </c>
      <c r="J1294" s="13"/>
      <c r="K1294" s="13"/>
    </row>
    <row r="1295" spans="1:12" x14ac:dyDescent="0.35">
      <c r="A1295" s="14">
        <v>43710</v>
      </c>
      <c r="B1295" s="15">
        <v>18</v>
      </c>
      <c r="C1295" s="16">
        <v>51.770400000000002</v>
      </c>
      <c r="D1295" s="12">
        <f>VLOOKUP(A1295,'Gas Price'!$B$2:$C$215,2,FALSE)</f>
        <v>3.15</v>
      </c>
      <c r="E1295" s="6">
        <f t="shared" si="40"/>
        <v>16.435047619047619</v>
      </c>
      <c r="G1295" s="14">
        <v>43710</v>
      </c>
      <c r="H1295" s="15">
        <v>18</v>
      </c>
      <c r="I1295" s="6">
        <f t="shared" si="41"/>
        <v>16.435047619047619</v>
      </c>
      <c r="J1295" s="13"/>
      <c r="K1295" s="13"/>
    </row>
    <row r="1296" spans="1:12" x14ac:dyDescent="0.35">
      <c r="A1296" s="14">
        <v>43710</v>
      </c>
      <c r="B1296" s="15">
        <v>19</v>
      </c>
      <c r="C1296" s="16">
        <v>76.493700000000004</v>
      </c>
      <c r="D1296" s="12">
        <f>VLOOKUP(A1296,'Gas Price'!$B$2:$C$215,2,FALSE)</f>
        <v>3.15</v>
      </c>
      <c r="E1296" s="6">
        <f t="shared" si="40"/>
        <v>24.283714285714289</v>
      </c>
      <c r="G1296" s="14">
        <v>43710</v>
      </c>
      <c r="H1296" s="15">
        <v>19</v>
      </c>
      <c r="I1296" s="6">
        <f t="shared" si="41"/>
        <v>24.283714285714289</v>
      </c>
      <c r="J1296" s="13"/>
      <c r="K1296" s="13"/>
    </row>
    <row r="1297" spans="1:12" x14ac:dyDescent="0.35">
      <c r="A1297" s="14">
        <v>43710</v>
      </c>
      <c r="B1297" s="15">
        <v>20</v>
      </c>
      <c r="C1297" s="16">
        <v>67.765900000000002</v>
      </c>
      <c r="D1297" s="12">
        <f>VLOOKUP(A1297,'Gas Price'!$B$2:$C$215,2,FALSE)</f>
        <v>3.15</v>
      </c>
      <c r="E1297" s="6">
        <f t="shared" si="40"/>
        <v>21.512984126984129</v>
      </c>
      <c r="G1297" s="14">
        <v>43710</v>
      </c>
      <c r="H1297" s="15">
        <v>20</v>
      </c>
      <c r="I1297" s="6">
        <f t="shared" si="41"/>
        <v>21.512984126984129</v>
      </c>
      <c r="J1297" s="13"/>
      <c r="K1297" s="13"/>
    </row>
    <row r="1298" spans="1:12" x14ac:dyDescent="0.35">
      <c r="A1298" s="14">
        <v>43710</v>
      </c>
      <c r="B1298" s="15">
        <v>21</v>
      </c>
      <c r="C1298" s="16">
        <v>51.464599999999997</v>
      </c>
      <c r="D1298" s="12">
        <f>VLOOKUP(A1298,'Gas Price'!$B$2:$C$215,2,FALSE)</f>
        <v>3.15</v>
      </c>
      <c r="E1298" s="6">
        <f t="shared" si="40"/>
        <v>16.337968253968253</v>
      </c>
      <c r="G1298" s="14">
        <v>43710</v>
      </c>
      <c r="H1298" s="15">
        <v>21</v>
      </c>
      <c r="I1298" s="6">
        <f t="shared" si="41"/>
        <v>16.337968253968253</v>
      </c>
      <c r="J1298" s="13"/>
      <c r="K1298" s="13"/>
    </row>
    <row r="1299" spans="1:12" x14ac:dyDescent="0.35">
      <c r="A1299" s="14">
        <v>43711</v>
      </c>
      <c r="B1299" s="15">
        <v>13</v>
      </c>
      <c r="C1299" s="16">
        <v>44.339799999999997</v>
      </c>
      <c r="D1299" s="12">
        <f>VLOOKUP(A1299,'Gas Price'!$B$2:$C$215,2,FALSE)</f>
        <v>4.165</v>
      </c>
      <c r="E1299" s="6">
        <f t="shared" si="40"/>
        <v>10.64581032412965</v>
      </c>
      <c r="G1299" s="14">
        <v>43711</v>
      </c>
      <c r="H1299" s="15">
        <v>13</v>
      </c>
      <c r="I1299" s="6">
        <f t="shared" si="41"/>
        <v>10.64581032412965</v>
      </c>
      <c r="J1299" s="13">
        <f>MAX(AVERAGE(I1299:I1302),AVERAGE(I1300:I1303),AVERAGE(I1301:I1304),AVERAGE(I1302:I1305),AVERAGE(I1303:I1306),AVERAGE(I1304:I1307))</f>
        <v>19.525624249699881</v>
      </c>
      <c r="K1299" s="13">
        <f>MAX(AVERAGE(I1299:I1301),AVERAGE(I1300:I1302),AVERAGE(I1301:I1303),AVERAGE(I1302:I1304),AVERAGE(I1303:I1305),AVERAGE(I1304:I1306),AVERAGE(I1305:I1307))</f>
        <v>20.677543017206883</v>
      </c>
      <c r="L1299" s="13">
        <f>MAX(AVERAGE(I1299:I1300),AVERAGE(I1300:I1301),AVERAGE(I1301:I1302),AVERAGE(I1302:I1303),AVERAGE(I1303:I1304),AVERAGE(I1304:I1305),AVERAGE(I1305:I1306),AVERAGE(I1306:I1307))</f>
        <v>22.720144057623045</v>
      </c>
    </row>
    <row r="1300" spans="1:12" x14ac:dyDescent="0.35">
      <c r="A1300" s="14">
        <v>43711</v>
      </c>
      <c r="B1300" s="15">
        <v>14</v>
      </c>
      <c r="C1300" s="16">
        <v>50.338700000000003</v>
      </c>
      <c r="D1300" s="12">
        <f>VLOOKUP(A1300,'Gas Price'!$B$2:$C$215,2,FALSE)</f>
        <v>4.165</v>
      </c>
      <c r="E1300" s="6">
        <f t="shared" si="40"/>
        <v>12.086122448979593</v>
      </c>
      <c r="G1300" s="14">
        <v>43711</v>
      </c>
      <c r="H1300" s="15">
        <v>14</v>
      </c>
      <c r="I1300" s="6">
        <f t="shared" si="41"/>
        <v>12.086122448979593</v>
      </c>
      <c r="J1300" s="13"/>
      <c r="K1300" s="13"/>
    </row>
    <row r="1301" spans="1:12" x14ac:dyDescent="0.35">
      <c r="A1301" s="14">
        <v>43711</v>
      </c>
      <c r="B1301" s="15">
        <v>15</v>
      </c>
      <c r="C1301" s="16">
        <v>52.277099999999997</v>
      </c>
      <c r="D1301" s="12">
        <f>VLOOKUP(A1301,'Gas Price'!$B$2:$C$215,2,FALSE)</f>
        <v>4.165</v>
      </c>
      <c r="E1301" s="6">
        <f t="shared" si="40"/>
        <v>12.551524609843936</v>
      </c>
      <c r="G1301" s="14">
        <v>43711</v>
      </c>
      <c r="H1301" s="15">
        <v>15</v>
      </c>
      <c r="I1301" s="6">
        <f t="shared" si="41"/>
        <v>12.551524609843936</v>
      </c>
      <c r="J1301" s="13"/>
      <c r="K1301" s="13"/>
    </row>
    <row r="1302" spans="1:12" x14ac:dyDescent="0.35">
      <c r="A1302" s="14">
        <v>43711</v>
      </c>
      <c r="B1302" s="15">
        <v>16</v>
      </c>
      <c r="C1302" s="16">
        <v>53.472700000000003</v>
      </c>
      <c r="D1302" s="12">
        <f>VLOOKUP(A1302,'Gas Price'!$B$2:$C$215,2,FALSE)</f>
        <v>4.165</v>
      </c>
      <c r="E1302" s="6">
        <f t="shared" si="40"/>
        <v>12.83858343337335</v>
      </c>
      <c r="G1302" s="14">
        <v>43711</v>
      </c>
      <c r="H1302" s="15">
        <v>16</v>
      </c>
      <c r="I1302" s="6">
        <f t="shared" si="41"/>
        <v>12.83858343337335</v>
      </c>
      <c r="J1302" s="13"/>
      <c r="K1302" s="13"/>
    </row>
    <row r="1303" spans="1:12" x14ac:dyDescent="0.35">
      <c r="A1303" s="14">
        <v>43711</v>
      </c>
      <c r="B1303" s="15">
        <v>17</v>
      </c>
      <c r="C1303" s="16">
        <v>66.930999999999997</v>
      </c>
      <c r="D1303" s="12">
        <f>VLOOKUP(A1303,'Gas Price'!$B$2:$C$215,2,FALSE)</f>
        <v>4.165</v>
      </c>
      <c r="E1303" s="6">
        <f t="shared" si="40"/>
        <v>16.069867947178871</v>
      </c>
      <c r="G1303" s="14">
        <v>43711</v>
      </c>
      <c r="H1303" s="15">
        <v>17</v>
      </c>
      <c r="I1303" s="6">
        <f t="shared" si="41"/>
        <v>16.069867947178871</v>
      </c>
      <c r="J1303" s="13"/>
      <c r="K1303" s="13"/>
    </row>
    <row r="1304" spans="1:12" x14ac:dyDescent="0.35">
      <c r="A1304" s="14">
        <v>43711</v>
      </c>
      <c r="B1304" s="15">
        <v>18</v>
      </c>
      <c r="C1304" s="16">
        <v>69.107100000000003</v>
      </c>
      <c r="D1304" s="12">
        <f>VLOOKUP(A1304,'Gas Price'!$B$2:$C$215,2,FALSE)</f>
        <v>4.165</v>
      </c>
      <c r="E1304" s="6">
        <f t="shared" si="40"/>
        <v>16.592340936374551</v>
      </c>
      <c r="G1304" s="14">
        <v>43711</v>
      </c>
      <c r="H1304" s="15">
        <v>18</v>
      </c>
      <c r="I1304" s="6">
        <f t="shared" si="41"/>
        <v>16.592340936374551</v>
      </c>
      <c r="J1304" s="13"/>
      <c r="K1304" s="13"/>
    </row>
    <row r="1305" spans="1:12" x14ac:dyDescent="0.35">
      <c r="A1305" s="14">
        <v>43711</v>
      </c>
      <c r="B1305" s="15">
        <v>19</v>
      </c>
      <c r="C1305" s="16">
        <v>93.247</v>
      </c>
      <c r="D1305" s="12">
        <f>VLOOKUP(A1305,'Gas Price'!$B$2:$C$215,2,FALSE)</f>
        <v>4.165</v>
      </c>
      <c r="E1305" s="6">
        <f t="shared" si="40"/>
        <v>22.388235294117646</v>
      </c>
      <c r="G1305" s="14">
        <v>43711</v>
      </c>
      <c r="H1305" s="15">
        <v>19</v>
      </c>
      <c r="I1305" s="6">
        <f t="shared" si="41"/>
        <v>22.388235294117646</v>
      </c>
      <c r="J1305" s="13"/>
      <c r="K1305" s="13"/>
    </row>
    <row r="1306" spans="1:12" x14ac:dyDescent="0.35">
      <c r="A1306" s="14">
        <v>43711</v>
      </c>
      <c r="B1306" s="15">
        <v>20</v>
      </c>
      <c r="C1306" s="16">
        <v>96.011799999999994</v>
      </c>
      <c r="D1306" s="12">
        <f>VLOOKUP(A1306,'Gas Price'!$B$2:$C$215,2,FALSE)</f>
        <v>4.165</v>
      </c>
      <c r="E1306" s="6">
        <f t="shared" si="40"/>
        <v>23.052052821128449</v>
      </c>
      <c r="G1306" s="14">
        <v>43711</v>
      </c>
      <c r="H1306" s="15">
        <v>20</v>
      </c>
      <c r="I1306" s="6">
        <f t="shared" si="41"/>
        <v>23.052052821128449</v>
      </c>
      <c r="J1306" s="13"/>
      <c r="K1306" s="13"/>
    </row>
    <row r="1307" spans="1:12" x14ac:dyDescent="0.35">
      <c r="A1307" s="14">
        <v>43711</v>
      </c>
      <c r="B1307" s="15">
        <v>21</v>
      </c>
      <c r="C1307" s="16">
        <v>60.200699999999998</v>
      </c>
      <c r="D1307" s="12">
        <f>VLOOKUP(A1307,'Gas Price'!$B$2:$C$215,2,FALSE)</f>
        <v>4.165</v>
      </c>
      <c r="E1307" s="6">
        <f t="shared" si="40"/>
        <v>14.453949579831932</v>
      </c>
      <c r="G1307" s="14">
        <v>43711</v>
      </c>
      <c r="H1307" s="15">
        <v>21</v>
      </c>
      <c r="I1307" s="6">
        <f t="shared" si="41"/>
        <v>14.453949579831932</v>
      </c>
      <c r="J1307" s="13"/>
      <c r="K1307" s="13"/>
    </row>
    <row r="1308" spans="1:12" x14ac:dyDescent="0.35">
      <c r="A1308" s="14">
        <v>43712</v>
      </c>
      <c r="B1308" s="15">
        <v>13</v>
      </c>
      <c r="C1308" s="16">
        <v>51.9542</v>
      </c>
      <c r="D1308" s="12">
        <f>VLOOKUP(A1308,'Gas Price'!$B$2:$C$215,2,FALSE)</f>
        <v>4.5049999999999999</v>
      </c>
      <c r="E1308" s="6">
        <f t="shared" si="40"/>
        <v>11.532563817980023</v>
      </c>
      <c r="G1308" s="14">
        <v>43712</v>
      </c>
      <c r="H1308" s="15">
        <v>13</v>
      </c>
      <c r="I1308" s="6">
        <f t="shared" si="41"/>
        <v>11.532563817980023</v>
      </c>
      <c r="J1308" s="13">
        <f>MAX(AVERAGE(I1308:I1311),AVERAGE(I1309:I1312),AVERAGE(I1310:I1313),AVERAGE(I1311:I1314),AVERAGE(I1312:I1315),AVERAGE(I1313:I1316))</f>
        <v>26.508390677025531</v>
      </c>
      <c r="K1308" s="13">
        <f>MAX(AVERAGE(I1308:I1310),AVERAGE(I1309:I1311),AVERAGE(I1310:I1312),AVERAGE(I1311:I1313),AVERAGE(I1312:I1314),AVERAGE(I1313:I1315),AVERAGE(I1314:I1316))</f>
        <v>28.980739918608958</v>
      </c>
      <c r="L1308" s="13">
        <f>MAX(AVERAGE(I1308:I1309),AVERAGE(I1309:I1310),AVERAGE(I1310:I1311),AVERAGE(I1311:I1312),AVERAGE(I1312:I1313),AVERAGE(I1313:I1314),AVERAGE(I1314:I1315),AVERAGE(I1315:I1316))</f>
        <v>32.122907880133184</v>
      </c>
    </row>
    <row r="1309" spans="1:12" x14ac:dyDescent="0.35">
      <c r="A1309" s="14">
        <v>43712</v>
      </c>
      <c r="B1309" s="15">
        <v>14</v>
      </c>
      <c r="C1309" s="16">
        <v>58.093600000000002</v>
      </c>
      <c r="D1309" s="12">
        <f>VLOOKUP(A1309,'Gas Price'!$B$2:$C$215,2,FALSE)</f>
        <v>4.5049999999999999</v>
      </c>
      <c r="E1309" s="6">
        <f t="shared" si="40"/>
        <v>12.895360710321865</v>
      </c>
      <c r="G1309" s="14">
        <v>43712</v>
      </c>
      <c r="H1309" s="15">
        <v>14</v>
      </c>
      <c r="I1309" s="6">
        <f t="shared" si="41"/>
        <v>12.895360710321865</v>
      </c>
      <c r="J1309" s="13"/>
      <c r="K1309" s="13"/>
    </row>
    <row r="1310" spans="1:12" x14ac:dyDescent="0.35">
      <c r="A1310" s="14">
        <v>43712</v>
      </c>
      <c r="B1310" s="15">
        <v>15</v>
      </c>
      <c r="C1310" s="16">
        <v>64.657399999999996</v>
      </c>
      <c r="D1310" s="12">
        <f>VLOOKUP(A1310,'Gas Price'!$B$2:$C$215,2,FALSE)</f>
        <v>4.5049999999999999</v>
      </c>
      <c r="E1310" s="6">
        <f t="shared" si="40"/>
        <v>14.352364039955605</v>
      </c>
      <c r="G1310" s="14">
        <v>43712</v>
      </c>
      <c r="H1310" s="15">
        <v>15</v>
      </c>
      <c r="I1310" s="6">
        <f t="shared" si="41"/>
        <v>14.352364039955605</v>
      </c>
      <c r="J1310" s="13"/>
      <c r="K1310" s="13"/>
    </row>
    <row r="1311" spans="1:12" x14ac:dyDescent="0.35">
      <c r="A1311" s="14">
        <v>43712</v>
      </c>
      <c r="B1311" s="15">
        <v>16</v>
      </c>
      <c r="C1311" s="16">
        <v>70.747100000000003</v>
      </c>
      <c r="D1311" s="12">
        <f>VLOOKUP(A1311,'Gas Price'!$B$2:$C$215,2,FALSE)</f>
        <v>4.5049999999999999</v>
      </c>
      <c r="E1311" s="6">
        <f t="shared" si="40"/>
        <v>15.704128745837959</v>
      </c>
      <c r="G1311" s="14">
        <v>43712</v>
      </c>
      <c r="H1311" s="15">
        <v>16</v>
      </c>
      <c r="I1311" s="6">
        <f t="shared" si="41"/>
        <v>15.704128745837959</v>
      </c>
      <c r="J1311" s="13"/>
      <c r="K1311" s="13"/>
    </row>
    <row r="1312" spans="1:12" x14ac:dyDescent="0.35">
      <c r="A1312" s="14">
        <v>43712</v>
      </c>
      <c r="B1312" s="15">
        <v>17</v>
      </c>
      <c r="C1312" s="16">
        <v>75.166399999999996</v>
      </c>
      <c r="D1312" s="12">
        <f>VLOOKUP(A1312,'Gas Price'!$B$2:$C$215,2,FALSE)</f>
        <v>4.5049999999999999</v>
      </c>
      <c r="E1312" s="6">
        <f t="shared" si="40"/>
        <v>16.685105438401774</v>
      </c>
      <c r="G1312" s="14">
        <v>43712</v>
      </c>
      <c r="H1312" s="15">
        <v>17</v>
      </c>
      <c r="I1312" s="6">
        <f t="shared" si="41"/>
        <v>16.685105438401774</v>
      </c>
      <c r="J1312" s="13"/>
      <c r="K1312" s="13"/>
    </row>
    <row r="1313" spans="1:12" x14ac:dyDescent="0.35">
      <c r="A1313" s="14">
        <v>43712</v>
      </c>
      <c r="B1313" s="15">
        <v>18</v>
      </c>
      <c r="C1313" s="16">
        <v>102.2473</v>
      </c>
      <c r="D1313" s="12">
        <f>VLOOKUP(A1313,'Gas Price'!$B$2:$C$215,2,FALSE)</f>
        <v>4.5049999999999999</v>
      </c>
      <c r="E1313" s="6">
        <f t="shared" si="40"/>
        <v>22.696403995560487</v>
      </c>
      <c r="G1313" s="14">
        <v>43712</v>
      </c>
      <c r="H1313" s="15">
        <v>18</v>
      </c>
      <c r="I1313" s="6">
        <f t="shared" si="41"/>
        <v>22.696403995560487</v>
      </c>
      <c r="J1313" s="13"/>
      <c r="K1313" s="13"/>
    </row>
    <row r="1314" spans="1:12" x14ac:dyDescent="0.35">
      <c r="A1314" s="14">
        <v>43712</v>
      </c>
      <c r="B1314" s="15">
        <v>19</v>
      </c>
      <c r="C1314" s="16">
        <v>138.91820000000001</v>
      </c>
      <c r="D1314" s="12">
        <f>VLOOKUP(A1314,'Gas Price'!$B$2:$C$215,2,FALSE)</f>
        <v>4.5049999999999999</v>
      </c>
      <c r="E1314" s="6">
        <f t="shared" si="40"/>
        <v>30.836448390677027</v>
      </c>
      <c r="G1314" s="14">
        <v>43712</v>
      </c>
      <c r="H1314" s="15">
        <v>19</v>
      </c>
      <c r="I1314" s="6">
        <f t="shared" si="41"/>
        <v>30.836448390677027</v>
      </c>
      <c r="J1314" s="13"/>
      <c r="K1314" s="13"/>
    </row>
    <row r="1315" spans="1:12" x14ac:dyDescent="0.35">
      <c r="A1315" s="14">
        <v>43712</v>
      </c>
      <c r="B1315" s="15">
        <v>20</v>
      </c>
      <c r="C1315" s="16">
        <v>150.50919999999999</v>
      </c>
      <c r="D1315" s="12">
        <f>VLOOKUP(A1315,'Gas Price'!$B$2:$C$215,2,FALSE)</f>
        <v>4.5049999999999999</v>
      </c>
      <c r="E1315" s="6">
        <f t="shared" si="40"/>
        <v>33.409367369589347</v>
      </c>
      <c r="G1315" s="14">
        <v>43712</v>
      </c>
      <c r="H1315" s="15">
        <v>20</v>
      </c>
      <c r="I1315" s="6">
        <f t="shared" si="41"/>
        <v>33.409367369589347</v>
      </c>
      <c r="J1315" s="13"/>
      <c r="K1315" s="13"/>
    </row>
    <row r="1316" spans="1:12" x14ac:dyDescent="0.35">
      <c r="A1316" s="14">
        <v>43712</v>
      </c>
      <c r="B1316" s="15">
        <v>21</v>
      </c>
      <c r="C1316" s="16">
        <v>86.006500000000003</v>
      </c>
      <c r="D1316" s="12">
        <f>VLOOKUP(A1316,'Gas Price'!$B$2:$C$215,2,FALSE)</f>
        <v>4.5049999999999999</v>
      </c>
      <c r="E1316" s="6">
        <f t="shared" si="40"/>
        <v>19.091342952275252</v>
      </c>
      <c r="G1316" s="14">
        <v>43712</v>
      </c>
      <c r="H1316" s="15">
        <v>21</v>
      </c>
      <c r="I1316" s="6">
        <f t="shared" si="41"/>
        <v>19.091342952275252</v>
      </c>
      <c r="J1316" s="13"/>
      <c r="K1316" s="13"/>
    </row>
    <row r="1317" spans="1:12" x14ac:dyDescent="0.35">
      <c r="A1317" s="14">
        <v>43713</v>
      </c>
      <c r="B1317" s="15">
        <v>13</v>
      </c>
      <c r="C1317" s="16">
        <v>60.670999999999999</v>
      </c>
      <c r="D1317" s="12">
        <f>VLOOKUP(A1317,'Gas Price'!$B$2:$C$215,2,FALSE)</f>
        <v>4.0750000000000002</v>
      </c>
      <c r="E1317" s="6">
        <f t="shared" si="40"/>
        <v>14.888588957055214</v>
      </c>
      <c r="G1317" s="14">
        <v>43713</v>
      </c>
      <c r="H1317" s="15">
        <v>13</v>
      </c>
      <c r="I1317" s="6">
        <f t="shared" si="41"/>
        <v>14.888588957055214</v>
      </c>
      <c r="J1317" s="13">
        <f>MAX(AVERAGE(I1317:I1320),AVERAGE(I1318:I1321),AVERAGE(I1319:I1322),AVERAGE(I1320:I1323),AVERAGE(I1321:I1324),AVERAGE(I1322:I1325))</f>
        <v>37.33749079754601</v>
      </c>
      <c r="K1317" s="13">
        <f>MAX(AVERAGE(I1317:I1319),AVERAGE(I1318:I1320),AVERAGE(I1319:I1321),AVERAGE(I1320:I1322),AVERAGE(I1321:I1323),AVERAGE(I1322:I1324),AVERAGE(I1323:I1325))</f>
        <v>42.255501022494883</v>
      </c>
      <c r="L1317" s="13">
        <f>MAX(AVERAGE(I1317:I1318),AVERAGE(I1318:I1319),AVERAGE(I1319:I1320),AVERAGE(I1320:I1321),AVERAGE(I1321:I1322),AVERAGE(I1322:I1323),AVERAGE(I1323:I1324),AVERAGE(I1324:I1325))</f>
        <v>45.586159509202446</v>
      </c>
    </row>
    <row r="1318" spans="1:12" x14ac:dyDescent="0.35">
      <c r="A1318" s="14">
        <v>43713</v>
      </c>
      <c r="B1318" s="15">
        <v>14</v>
      </c>
      <c r="C1318" s="16">
        <v>65.413700000000006</v>
      </c>
      <c r="D1318" s="12">
        <f>VLOOKUP(A1318,'Gas Price'!$B$2:$C$215,2,FALSE)</f>
        <v>4.0750000000000002</v>
      </c>
      <c r="E1318" s="6">
        <f t="shared" si="40"/>
        <v>16.05244171779141</v>
      </c>
      <c r="G1318" s="14">
        <v>43713</v>
      </c>
      <c r="H1318" s="15">
        <v>14</v>
      </c>
      <c r="I1318" s="6">
        <f t="shared" si="41"/>
        <v>16.05244171779141</v>
      </c>
      <c r="J1318" s="13"/>
      <c r="K1318" s="13"/>
    </row>
    <row r="1319" spans="1:12" x14ac:dyDescent="0.35">
      <c r="A1319" s="14">
        <v>43713</v>
      </c>
      <c r="B1319" s="15">
        <v>15</v>
      </c>
      <c r="C1319" s="16">
        <v>77.888099999999994</v>
      </c>
      <c r="D1319" s="12">
        <f>VLOOKUP(A1319,'Gas Price'!$B$2:$C$215,2,FALSE)</f>
        <v>4.0750000000000002</v>
      </c>
      <c r="E1319" s="6">
        <f t="shared" si="40"/>
        <v>19.113644171779139</v>
      </c>
      <c r="G1319" s="14">
        <v>43713</v>
      </c>
      <c r="H1319" s="15">
        <v>15</v>
      </c>
      <c r="I1319" s="6">
        <f t="shared" si="41"/>
        <v>19.113644171779139</v>
      </c>
      <c r="J1319" s="13"/>
      <c r="K1319" s="13"/>
    </row>
    <row r="1320" spans="1:12" x14ac:dyDescent="0.35">
      <c r="A1320" s="14">
        <v>43713</v>
      </c>
      <c r="B1320" s="15">
        <v>16</v>
      </c>
      <c r="C1320" s="16">
        <v>82.768799999999999</v>
      </c>
      <c r="D1320" s="12">
        <f>VLOOKUP(A1320,'Gas Price'!$B$2:$C$215,2,FALSE)</f>
        <v>4.0750000000000002</v>
      </c>
      <c r="E1320" s="6">
        <f t="shared" si="40"/>
        <v>20.311361963190183</v>
      </c>
      <c r="G1320" s="14">
        <v>43713</v>
      </c>
      <c r="H1320" s="15">
        <v>16</v>
      </c>
      <c r="I1320" s="6">
        <f t="shared" si="41"/>
        <v>20.311361963190183</v>
      </c>
      <c r="J1320" s="13"/>
      <c r="K1320" s="13"/>
    </row>
    <row r="1321" spans="1:12" x14ac:dyDescent="0.35">
      <c r="A1321" s="14">
        <v>43713</v>
      </c>
      <c r="B1321" s="15">
        <v>17</v>
      </c>
      <c r="C1321" s="16">
        <v>92.027600000000007</v>
      </c>
      <c r="D1321" s="12">
        <f>VLOOKUP(A1321,'Gas Price'!$B$2:$C$215,2,FALSE)</f>
        <v>4.0750000000000002</v>
      </c>
      <c r="E1321" s="6">
        <f t="shared" si="40"/>
        <v>22.583460122699385</v>
      </c>
      <c r="G1321" s="14">
        <v>43713</v>
      </c>
      <c r="H1321" s="15">
        <v>17</v>
      </c>
      <c r="I1321" s="6">
        <f t="shared" si="41"/>
        <v>22.583460122699385</v>
      </c>
      <c r="J1321" s="13"/>
      <c r="K1321" s="13"/>
    </row>
    <row r="1322" spans="1:12" x14ac:dyDescent="0.35">
      <c r="A1322" s="14">
        <v>43713</v>
      </c>
      <c r="B1322" s="15">
        <v>18</v>
      </c>
      <c r="C1322" s="16">
        <v>145.0463</v>
      </c>
      <c r="D1322" s="12">
        <f>VLOOKUP(A1322,'Gas Price'!$B$2:$C$215,2,FALSE)</f>
        <v>4.0750000000000002</v>
      </c>
      <c r="E1322" s="6">
        <f t="shared" si="40"/>
        <v>35.59418404907975</v>
      </c>
      <c r="G1322" s="14">
        <v>43713</v>
      </c>
      <c r="H1322" s="15">
        <v>18</v>
      </c>
      <c r="I1322" s="6">
        <f t="shared" si="41"/>
        <v>35.59418404907975</v>
      </c>
      <c r="J1322" s="13"/>
      <c r="K1322" s="13"/>
    </row>
    <row r="1323" spans="1:12" x14ac:dyDescent="0.35">
      <c r="A1323" s="14">
        <v>43713</v>
      </c>
      <c r="B1323" s="15">
        <v>19</v>
      </c>
      <c r="C1323" s="16">
        <v>190.7423</v>
      </c>
      <c r="D1323" s="12">
        <f>VLOOKUP(A1323,'Gas Price'!$B$2:$C$215,2,FALSE)</f>
        <v>4.0750000000000002</v>
      </c>
      <c r="E1323" s="6">
        <f t="shared" si="40"/>
        <v>46.807926380368094</v>
      </c>
      <c r="G1323" s="14">
        <v>43713</v>
      </c>
      <c r="H1323" s="15">
        <v>19</v>
      </c>
      <c r="I1323" s="6">
        <f t="shared" si="41"/>
        <v>46.807926380368094</v>
      </c>
      <c r="J1323" s="13"/>
      <c r="K1323" s="13"/>
    </row>
    <row r="1324" spans="1:12" x14ac:dyDescent="0.35">
      <c r="A1324" s="14">
        <v>43713</v>
      </c>
      <c r="B1324" s="15">
        <v>20</v>
      </c>
      <c r="C1324" s="16">
        <v>180.78489999999999</v>
      </c>
      <c r="D1324" s="12">
        <f>VLOOKUP(A1324,'Gas Price'!$B$2:$C$215,2,FALSE)</f>
        <v>4.0750000000000002</v>
      </c>
      <c r="E1324" s="6">
        <f t="shared" si="40"/>
        <v>44.364392638036804</v>
      </c>
      <c r="G1324" s="14">
        <v>43713</v>
      </c>
      <c r="H1324" s="15">
        <v>20</v>
      </c>
      <c r="I1324" s="6">
        <f t="shared" si="41"/>
        <v>44.364392638036804</v>
      </c>
      <c r="J1324" s="13"/>
      <c r="K1324" s="13"/>
    </row>
    <row r="1325" spans="1:12" x14ac:dyDescent="0.35">
      <c r="A1325" s="14">
        <v>43713</v>
      </c>
      <c r="B1325" s="15">
        <v>21</v>
      </c>
      <c r="C1325" s="16">
        <v>88.840100000000007</v>
      </c>
      <c r="D1325" s="12">
        <f>VLOOKUP(A1325,'Gas Price'!$B$2:$C$215,2,FALSE)</f>
        <v>4.0750000000000002</v>
      </c>
      <c r="E1325" s="6">
        <f t="shared" si="40"/>
        <v>21.801251533742331</v>
      </c>
      <c r="G1325" s="14">
        <v>43713</v>
      </c>
      <c r="H1325" s="15">
        <v>21</v>
      </c>
      <c r="I1325" s="6">
        <f t="shared" si="41"/>
        <v>21.801251533742331</v>
      </c>
      <c r="J1325" s="13"/>
      <c r="K1325" s="13"/>
    </row>
    <row r="1326" spans="1:12" x14ac:dyDescent="0.35">
      <c r="A1326" s="14">
        <v>43714</v>
      </c>
      <c r="B1326" s="15">
        <v>13</v>
      </c>
      <c r="C1326" s="16">
        <v>46.628700000000002</v>
      </c>
      <c r="D1326" s="12">
        <f>VLOOKUP(A1326,'Gas Price'!$B$2:$C$215,2,FALSE)</f>
        <v>2.97</v>
      </c>
      <c r="E1326" s="6">
        <f t="shared" si="40"/>
        <v>15.699898989898989</v>
      </c>
      <c r="G1326" s="14">
        <v>43714</v>
      </c>
      <c r="H1326" s="15">
        <v>13</v>
      </c>
      <c r="I1326" s="6">
        <f t="shared" si="41"/>
        <v>15.699898989898989</v>
      </c>
      <c r="J1326" s="13">
        <f>MAX(AVERAGE(I1326:I1329),AVERAGE(I1327:I1330),AVERAGE(I1328:I1331),AVERAGE(I1329:I1332),AVERAGE(I1330:I1333),AVERAGE(I1331:I1334))</f>
        <v>29.840934343434341</v>
      </c>
      <c r="K1326" s="13">
        <f>MAX(AVERAGE(I1326:I1328),AVERAGE(I1327:I1329),AVERAGE(I1328:I1330),AVERAGE(I1329:I1331),AVERAGE(I1330:I1332),AVERAGE(I1331:I1333),AVERAGE(I1332:I1334))</f>
        <v>32.891526374859701</v>
      </c>
      <c r="L1326" s="13">
        <f>MAX(AVERAGE(I1326:I1327),AVERAGE(I1327:I1328),AVERAGE(I1328:I1329),AVERAGE(I1329:I1330),AVERAGE(I1330:I1331),AVERAGE(I1331:I1332),AVERAGE(I1332:I1333),AVERAGE(I1333:I1334))</f>
        <v>36.668181818181814</v>
      </c>
    </row>
    <row r="1327" spans="1:12" x14ac:dyDescent="0.35">
      <c r="A1327" s="14">
        <v>43714</v>
      </c>
      <c r="B1327" s="15">
        <v>14</v>
      </c>
      <c r="C1327" s="16">
        <v>49.939599999999999</v>
      </c>
      <c r="D1327" s="12">
        <f>VLOOKUP(A1327,'Gas Price'!$B$2:$C$215,2,FALSE)</f>
        <v>2.97</v>
      </c>
      <c r="E1327" s="6">
        <f t="shared" si="40"/>
        <v>16.814680134680135</v>
      </c>
      <c r="G1327" s="14">
        <v>43714</v>
      </c>
      <c r="H1327" s="15">
        <v>14</v>
      </c>
      <c r="I1327" s="6">
        <f t="shared" si="41"/>
        <v>16.814680134680135</v>
      </c>
      <c r="J1327" s="13"/>
      <c r="K1327" s="13"/>
    </row>
    <row r="1328" spans="1:12" x14ac:dyDescent="0.35">
      <c r="A1328" s="14">
        <v>43714</v>
      </c>
      <c r="B1328" s="15">
        <v>15</v>
      </c>
      <c r="C1328" s="16">
        <v>54.773899999999998</v>
      </c>
      <c r="D1328" s="12">
        <f>VLOOKUP(A1328,'Gas Price'!$B$2:$C$215,2,FALSE)</f>
        <v>2.97</v>
      </c>
      <c r="E1328" s="6">
        <f t="shared" si="40"/>
        <v>18.442390572390572</v>
      </c>
      <c r="G1328" s="14">
        <v>43714</v>
      </c>
      <c r="H1328" s="15">
        <v>15</v>
      </c>
      <c r="I1328" s="6">
        <f t="shared" si="41"/>
        <v>18.442390572390572</v>
      </c>
      <c r="J1328" s="13"/>
      <c r="K1328" s="13"/>
    </row>
    <row r="1329" spans="1:12" x14ac:dyDescent="0.35">
      <c r="A1329" s="14">
        <v>43714</v>
      </c>
      <c r="B1329" s="15">
        <v>16</v>
      </c>
      <c r="C1329" s="16">
        <v>58.286200000000001</v>
      </c>
      <c r="D1329" s="12">
        <f>VLOOKUP(A1329,'Gas Price'!$B$2:$C$215,2,FALSE)</f>
        <v>2.97</v>
      </c>
      <c r="E1329" s="6">
        <f t="shared" si="40"/>
        <v>19.624983164983163</v>
      </c>
      <c r="G1329" s="14">
        <v>43714</v>
      </c>
      <c r="H1329" s="15">
        <v>16</v>
      </c>
      <c r="I1329" s="6">
        <f t="shared" si="41"/>
        <v>19.624983164983163</v>
      </c>
      <c r="J1329" s="13"/>
      <c r="K1329" s="13"/>
    </row>
    <row r="1330" spans="1:12" x14ac:dyDescent="0.35">
      <c r="A1330" s="14">
        <v>43714</v>
      </c>
      <c r="B1330" s="15">
        <v>17</v>
      </c>
      <c r="C1330" s="16">
        <v>59.015999999999998</v>
      </c>
      <c r="D1330" s="12">
        <f>VLOOKUP(A1330,'Gas Price'!$B$2:$C$215,2,FALSE)</f>
        <v>2.97</v>
      </c>
      <c r="E1330" s="6">
        <f t="shared" si="40"/>
        <v>19.87070707070707</v>
      </c>
      <c r="G1330" s="14">
        <v>43714</v>
      </c>
      <c r="H1330" s="15">
        <v>17</v>
      </c>
      <c r="I1330" s="6">
        <f t="shared" si="41"/>
        <v>19.87070707070707</v>
      </c>
      <c r="J1330" s="13"/>
      <c r="K1330" s="13"/>
    </row>
    <row r="1331" spans="1:12" x14ac:dyDescent="0.35">
      <c r="A1331" s="14">
        <v>43714</v>
      </c>
      <c r="B1331" s="15">
        <v>18</v>
      </c>
      <c r="C1331" s="16">
        <v>75.254499999999993</v>
      </c>
      <c r="D1331" s="12">
        <f>VLOOKUP(A1331,'Gas Price'!$B$2:$C$215,2,FALSE)</f>
        <v>2.97</v>
      </c>
      <c r="E1331" s="6">
        <f t="shared" si="40"/>
        <v>25.338215488215486</v>
      </c>
      <c r="G1331" s="14">
        <v>43714</v>
      </c>
      <c r="H1331" s="15">
        <v>18</v>
      </c>
      <c r="I1331" s="6">
        <f t="shared" si="41"/>
        <v>25.338215488215486</v>
      </c>
      <c r="J1331" s="13"/>
      <c r="K1331" s="13"/>
    </row>
    <row r="1332" spans="1:12" x14ac:dyDescent="0.35">
      <c r="A1332" s="14">
        <v>43714</v>
      </c>
      <c r="B1332" s="15">
        <v>19</v>
      </c>
      <c r="C1332" s="16">
        <v>109.7701</v>
      </c>
      <c r="D1332" s="12">
        <f>VLOOKUP(A1332,'Gas Price'!$B$2:$C$215,2,FALSE)</f>
        <v>2.97</v>
      </c>
      <c r="E1332" s="6">
        <f t="shared" si="40"/>
        <v>36.959629629629625</v>
      </c>
      <c r="G1332" s="14">
        <v>43714</v>
      </c>
      <c r="H1332" s="15">
        <v>19</v>
      </c>
      <c r="I1332" s="6">
        <f t="shared" si="41"/>
        <v>36.959629629629625</v>
      </c>
      <c r="J1332" s="13"/>
      <c r="K1332" s="13"/>
    </row>
    <row r="1333" spans="1:12" x14ac:dyDescent="0.35">
      <c r="A1333" s="14">
        <v>43714</v>
      </c>
      <c r="B1333" s="15">
        <v>20</v>
      </c>
      <c r="C1333" s="16">
        <v>108.0389</v>
      </c>
      <c r="D1333" s="12">
        <f>VLOOKUP(A1333,'Gas Price'!$B$2:$C$215,2,FALSE)</f>
        <v>2.97</v>
      </c>
      <c r="E1333" s="6">
        <f t="shared" si="40"/>
        <v>36.376734006734004</v>
      </c>
      <c r="G1333" s="14">
        <v>43714</v>
      </c>
      <c r="H1333" s="15">
        <v>20</v>
      </c>
      <c r="I1333" s="6">
        <f t="shared" si="41"/>
        <v>36.376734006734004</v>
      </c>
      <c r="J1333" s="13"/>
      <c r="K1333" s="13"/>
    </row>
    <row r="1334" spans="1:12" x14ac:dyDescent="0.35">
      <c r="A1334" s="14">
        <v>43714</v>
      </c>
      <c r="B1334" s="15">
        <v>21</v>
      </c>
      <c r="C1334" s="16">
        <v>61.446800000000003</v>
      </c>
      <c r="D1334" s="12">
        <f>VLOOKUP(A1334,'Gas Price'!$B$2:$C$215,2,FALSE)</f>
        <v>2.97</v>
      </c>
      <c r="E1334" s="6">
        <f t="shared" si="40"/>
        <v>20.68915824915825</v>
      </c>
      <c r="G1334" s="14">
        <v>43714</v>
      </c>
      <c r="H1334" s="15">
        <v>21</v>
      </c>
      <c r="I1334" s="6">
        <f t="shared" si="41"/>
        <v>20.68915824915825</v>
      </c>
      <c r="J1334" s="13"/>
      <c r="K1334" s="13"/>
    </row>
    <row r="1335" spans="1:12" x14ac:dyDescent="0.35">
      <c r="A1335" s="14">
        <v>43715</v>
      </c>
      <c r="B1335" s="15">
        <v>13</v>
      </c>
      <c r="C1335" s="16">
        <v>28.686900000000001</v>
      </c>
      <c r="D1335" s="12">
        <f>VLOOKUP(A1335,'Gas Price'!$B$2:$C$215,2,FALSE)</f>
        <v>2.97</v>
      </c>
      <c r="E1335" s="6">
        <f t="shared" si="40"/>
        <v>9.6588888888888889</v>
      </c>
      <c r="G1335" s="14">
        <v>43715</v>
      </c>
      <c r="H1335" s="15">
        <v>13</v>
      </c>
      <c r="I1335" s="6">
        <f t="shared" si="41"/>
        <v>9.6588888888888889</v>
      </c>
      <c r="J1335" s="13">
        <f>MAX(AVERAGE(I1335:I1338),AVERAGE(I1336:I1339),AVERAGE(I1337:I1340),AVERAGE(I1338:I1341),AVERAGE(I1339:I1342),AVERAGE(I1340:I1343))</f>
        <v>18.18965488215488</v>
      </c>
      <c r="K1335" s="13">
        <f>MAX(AVERAGE(I1335:I1337),AVERAGE(I1336:I1338),AVERAGE(I1337:I1339),AVERAGE(I1338:I1340),AVERAGE(I1339:I1341),AVERAGE(I1340:I1342),AVERAGE(I1341:I1343))</f>
        <v>19.069135802469134</v>
      </c>
      <c r="L1335" s="13">
        <f>MAX(AVERAGE(I1335:I1336),AVERAGE(I1336:I1337),AVERAGE(I1337:I1338),AVERAGE(I1338:I1339),AVERAGE(I1339:I1340),AVERAGE(I1340:I1341),AVERAGE(I1341:I1342),AVERAGE(I1342:I1343))</f>
        <v>20.359545454545454</v>
      </c>
    </row>
    <row r="1336" spans="1:12" x14ac:dyDescent="0.35">
      <c r="A1336" s="14">
        <v>43715</v>
      </c>
      <c r="B1336" s="15">
        <v>14</v>
      </c>
      <c r="C1336" s="16">
        <v>32.016399999999997</v>
      </c>
      <c r="D1336" s="12">
        <f>VLOOKUP(A1336,'Gas Price'!$B$2:$C$215,2,FALSE)</f>
        <v>2.97</v>
      </c>
      <c r="E1336" s="6">
        <f t="shared" si="40"/>
        <v>10.779932659932658</v>
      </c>
      <c r="G1336" s="14">
        <v>43715</v>
      </c>
      <c r="H1336" s="15">
        <v>14</v>
      </c>
      <c r="I1336" s="6">
        <f t="shared" si="41"/>
        <v>10.779932659932658</v>
      </c>
      <c r="J1336" s="13"/>
      <c r="K1336" s="13"/>
    </row>
    <row r="1337" spans="1:12" x14ac:dyDescent="0.35">
      <c r="A1337" s="14">
        <v>43715</v>
      </c>
      <c r="B1337" s="15">
        <v>15</v>
      </c>
      <c r="C1337" s="16">
        <v>37.349899999999998</v>
      </c>
      <c r="D1337" s="12">
        <f>VLOOKUP(A1337,'Gas Price'!$B$2:$C$215,2,FALSE)</f>
        <v>2.97</v>
      </c>
      <c r="E1337" s="6">
        <f t="shared" si="40"/>
        <v>12.575723905723905</v>
      </c>
      <c r="G1337" s="14">
        <v>43715</v>
      </c>
      <c r="H1337" s="15">
        <v>15</v>
      </c>
      <c r="I1337" s="6">
        <f t="shared" si="41"/>
        <v>12.575723905723905</v>
      </c>
      <c r="J1337" s="13"/>
      <c r="K1337" s="13"/>
    </row>
    <row r="1338" spans="1:12" x14ac:dyDescent="0.35">
      <c r="A1338" s="14">
        <v>43715</v>
      </c>
      <c r="B1338" s="15">
        <v>16</v>
      </c>
      <c r="C1338" s="16">
        <v>41.370899999999999</v>
      </c>
      <c r="D1338" s="12">
        <f>VLOOKUP(A1338,'Gas Price'!$B$2:$C$215,2,FALSE)</f>
        <v>2.97</v>
      </c>
      <c r="E1338" s="6">
        <f t="shared" si="40"/>
        <v>13.929595959595959</v>
      </c>
      <c r="G1338" s="14">
        <v>43715</v>
      </c>
      <c r="H1338" s="15">
        <v>16</v>
      </c>
      <c r="I1338" s="6">
        <f t="shared" si="41"/>
        <v>13.929595959595959</v>
      </c>
      <c r="J1338" s="13"/>
      <c r="K1338" s="13"/>
    </row>
    <row r="1339" spans="1:12" x14ac:dyDescent="0.35">
      <c r="A1339" s="14">
        <v>43715</v>
      </c>
      <c r="B1339" s="15">
        <v>17</v>
      </c>
      <c r="C1339" s="16">
        <v>40.721400000000003</v>
      </c>
      <c r="D1339" s="12">
        <f>VLOOKUP(A1339,'Gas Price'!$B$2:$C$215,2,FALSE)</f>
        <v>2.97</v>
      </c>
      <c r="E1339" s="6">
        <f t="shared" si="40"/>
        <v>13.710909090909091</v>
      </c>
      <c r="G1339" s="14">
        <v>43715</v>
      </c>
      <c r="H1339" s="15">
        <v>17</v>
      </c>
      <c r="I1339" s="6">
        <f t="shared" si="41"/>
        <v>13.710909090909091</v>
      </c>
      <c r="J1339" s="13"/>
      <c r="K1339" s="13"/>
    </row>
    <row r="1340" spans="1:12" x14ac:dyDescent="0.35">
      <c r="A1340" s="14">
        <v>43715</v>
      </c>
      <c r="B1340" s="15">
        <v>18</v>
      </c>
      <c r="C1340" s="16">
        <v>48.970300000000002</v>
      </c>
      <c r="D1340" s="12">
        <f>VLOOKUP(A1340,'Gas Price'!$B$2:$C$215,2,FALSE)</f>
        <v>2.97</v>
      </c>
      <c r="E1340" s="6">
        <f t="shared" si="40"/>
        <v>16.488316498316497</v>
      </c>
      <c r="G1340" s="14">
        <v>43715</v>
      </c>
      <c r="H1340" s="15">
        <v>18</v>
      </c>
      <c r="I1340" s="6">
        <f t="shared" si="41"/>
        <v>16.488316498316497</v>
      </c>
      <c r="J1340" s="13"/>
      <c r="K1340" s="13"/>
    </row>
    <row r="1341" spans="1:12" x14ac:dyDescent="0.35">
      <c r="A1341" s="14">
        <v>43715</v>
      </c>
      <c r="B1341" s="15">
        <v>19</v>
      </c>
      <c r="C1341" s="16">
        <v>61.889499999999998</v>
      </c>
      <c r="D1341" s="12">
        <f>VLOOKUP(A1341,'Gas Price'!$B$2:$C$215,2,FALSE)</f>
        <v>2.97</v>
      </c>
      <c r="E1341" s="6">
        <f t="shared" si="40"/>
        <v>20.838215488215486</v>
      </c>
      <c r="G1341" s="14">
        <v>43715</v>
      </c>
      <c r="H1341" s="15">
        <v>19</v>
      </c>
      <c r="I1341" s="6">
        <f t="shared" si="41"/>
        <v>20.838215488215486</v>
      </c>
      <c r="J1341" s="13"/>
      <c r="K1341" s="13"/>
    </row>
    <row r="1342" spans="1:12" x14ac:dyDescent="0.35">
      <c r="A1342" s="14">
        <v>43715</v>
      </c>
      <c r="B1342" s="15">
        <v>20</v>
      </c>
      <c r="C1342" s="16">
        <v>59.046199999999999</v>
      </c>
      <c r="D1342" s="12">
        <f>VLOOKUP(A1342,'Gas Price'!$B$2:$C$215,2,FALSE)</f>
        <v>2.97</v>
      </c>
      <c r="E1342" s="6">
        <f t="shared" si="40"/>
        <v>19.880875420875419</v>
      </c>
      <c r="G1342" s="14">
        <v>43715</v>
      </c>
      <c r="H1342" s="15">
        <v>20</v>
      </c>
      <c r="I1342" s="6">
        <f t="shared" si="41"/>
        <v>19.880875420875419</v>
      </c>
      <c r="J1342" s="13"/>
      <c r="K1342" s="13"/>
    </row>
    <row r="1343" spans="1:12" x14ac:dyDescent="0.35">
      <c r="A1343" s="14">
        <v>43715</v>
      </c>
      <c r="B1343" s="15">
        <v>21</v>
      </c>
      <c r="C1343" s="16">
        <v>46.187100000000001</v>
      </c>
      <c r="D1343" s="12">
        <f>VLOOKUP(A1343,'Gas Price'!$B$2:$C$215,2,FALSE)</f>
        <v>2.97</v>
      </c>
      <c r="E1343" s="6">
        <f t="shared" si="40"/>
        <v>15.551212121212121</v>
      </c>
      <c r="G1343" s="14">
        <v>43715</v>
      </c>
      <c r="H1343" s="15">
        <v>21</v>
      </c>
      <c r="I1343" s="6">
        <f t="shared" si="41"/>
        <v>15.551212121212121</v>
      </c>
      <c r="J1343" s="13"/>
      <c r="K1343" s="13"/>
    </row>
    <row r="1344" spans="1:12" x14ac:dyDescent="0.35">
      <c r="A1344" s="14">
        <v>43716</v>
      </c>
      <c r="B1344" s="15">
        <v>13</v>
      </c>
      <c r="C1344" s="16">
        <v>14.542999999999999</v>
      </c>
      <c r="D1344" s="12">
        <f>VLOOKUP(A1344,'Gas Price'!$B$2:$C$215,2,FALSE)</f>
        <v>2.97</v>
      </c>
      <c r="E1344" s="6">
        <f t="shared" si="40"/>
        <v>4.896632996632996</v>
      </c>
      <c r="G1344" s="14">
        <v>43716</v>
      </c>
      <c r="H1344" s="15">
        <v>13</v>
      </c>
      <c r="I1344" s="6">
        <f t="shared" si="41"/>
        <v>4.896632996632996</v>
      </c>
      <c r="J1344" s="13">
        <f>MAX(AVERAGE(I1344:I1347),AVERAGE(I1345:I1348),AVERAGE(I1346:I1349),AVERAGE(I1347:I1350),AVERAGE(I1348:I1351),AVERAGE(I1349:I1352))</f>
        <v>14.952323232323231</v>
      </c>
      <c r="K1344" s="13">
        <f>MAX(AVERAGE(I1344:I1346),AVERAGE(I1345:I1347),AVERAGE(I1346:I1348),AVERAGE(I1347:I1349),AVERAGE(I1348:I1350),AVERAGE(I1349:I1351),AVERAGE(I1350:I1352))</f>
        <v>15.959573512906845</v>
      </c>
      <c r="L1344" s="13">
        <f>MAX(AVERAGE(I1344:I1345),AVERAGE(I1345:I1346),AVERAGE(I1346:I1347),AVERAGE(I1347:I1348),AVERAGE(I1348:I1349),AVERAGE(I1349:I1350),AVERAGE(I1350:I1351),AVERAGE(I1351:I1352))</f>
        <v>16.674949494949495</v>
      </c>
    </row>
    <row r="1345" spans="1:12" x14ac:dyDescent="0.35">
      <c r="A1345" s="14">
        <v>43716</v>
      </c>
      <c r="B1345" s="15">
        <v>14</v>
      </c>
      <c r="C1345" s="16">
        <v>21.0351</v>
      </c>
      <c r="D1345" s="12">
        <f>VLOOKUP(A1345,'Gas Price'!$B$2:$C$215,2,FALSE)</f>
        <v>2.97</v>
      </c>
      <c r="E1345" s="6">
        <f t="shared" si="40"/>
        <v>7.0825252525252518</v>
      </c>
      <c r="G1345" s="14">
        <v>43716</v>
      </c>
      <c r="H1345" s="15">
        <v>14</v>
      </c>
      <c r="I1345" s="6">
        <f t="shared" si="41"/>
        <v>7.0825252525252518</v>
      </c>
      <c r="J1345" s="13"/>
      <c r="K1345" s="13"/>
    </row>
    <row r="1346" spans="1:12" x14ac:dyDescent="0.35">
      <c r="A1346" s="14">
        <v>43716</v>
      </c>
      <c r="B1346" s="15">
        <v>15</v>
      </c>
      <c r="C1346" s="16">
        <v>23.763300000000001</v>
      </c>
      <c r="D1346" s="12">
        <f>VLOOKUP(A1346,'Gas Price'!$B$2:$C$215,2,FALSE)</f>
        <v>2.97</v>
      </c>
      <c r="E1346" s="6">
        <f t="shared" si="40"/>
        <v>8.0011111111111113</v>
      </c>
      <c r="G1346" s="14">
        <v>43716</v>
      </c>
      <c r="H1346" s="15">
        <v>15</v>
      </c>
      <c r="I1346" s="6">
        <f t="shared" si="41"/>
        <v>8.0011111111111113</v>
      </c>
      <c r="J1346" s="13"/>
      <c r="K1346" s="13"/>
    </row>
    <row r="1347" spans="1:12" x14ac:dyDescent="0.35">
      <c r="A1347" s="14">
        <v>43716</v>
      </c>
      <c r="B1347" s="15">
        <v>16</v>
      </c>
      <c r="C1347" s="16">
        <v>27.066600000000001</v>
      </c>
      <c r="D1347" s="12">
        <f>VLOOKUP(A1347,'Gas Price'!$B$2:$C$215,2,FALSE)</f>
        <v>2.97</v>
      </c>
      <c r="E1347" s="6">
        <f t="shared" ref="E1347:E1410" si="42">C1347/D1347</f>
        <v>9.1133333333333333</v>
      </c>
      <c r="G1347" s="14">
        <v>43716</v>
      </c>
      <c r="H1347" s="15">
        <v>16</v>
      </c>
      <c r="I1347" s="6">
        <f t="shared" ref="I1347:I1410" si="43">E1347</f>
        <v>9.1133333333333333</v>
      </c>
      <c r="J1347" s="13"/>
      <c r="K1347" s="13"/>
    </row>
    <row r="1348" spans="1:12" x14ac:dyDescent="0.35">
      <c r="A1348" s="14">
        <v>43716</v>
      </c>
      <c r="B1348" s="15">
        <v>17</v>
      </c>
      <c r="C1348" s="16">
        <v>27.373799999999999</v>
      </c>
      <c r="D1348" s="12">
        <f>VLOOKUP(A1348,'Gas Price'!$B$2:$C$215,2,FALSE)</f>
        <v>2.97</v>
      </c>
      <c r="E1348" s="6">
        <f t="shared" si="42"/>
        <v>9.2167676767676756</v>
      </c>
      <c r="G1348" s="14">
        <v>43716</v>
      </c>
      <c r="H1348" s="15">
        <v>17</v>
      </c>
      <c r="I1348" s="6">
        <f t="shared" si="43"/>
        <v>9.2167676767676756</v>
      </c>
      <c r="J1348" s="13"/>
      <c r="K1348" s="13"/>
    </row>
    <row r="1349" spans="1:12" x14ac:dyDescent="0.35">
      <c r="A1349" s="14">
        <v>43716</v>
      </c>
      <c r="B1349" s="15">
        <v>18</v>
      </c>
      <c r="C1349" s="16">
        <v>35.433799999999998</v>
      </c>
      <c r="D1349" s="12">
        <f>VLOOKUP(A1349,'Gas Price'!$B$2:$C$215,2,FALSE)</f>
        <v>2.97</v>
      </c>
      <c r="E1349" s="6">
        <f t="shared" si="42"/>
        <v>11.930572390572388</v>
      </c>
      <c r="G1349" s="14">
        <v>43716</v>
      </c>
      <c r="H1349" s="15">
        <v>18</v>
      </c>
      <c r="I1349" s="6">
        <f t="shared" si="43"/>
        <v>11.930572390572388</v>
      </c>
      <c r="J1349" s="13"/>
      <c r="K1349" s="13"/>
    </row>
    <row r="1350" spans="1:12" x14ac:dyDescent="0.35">
      <c r="A1350" s="14">
        <v>43716</v>
      </c>
      <c r="B1350" s="15">
        <v>19</v>
      </c>
      <c r="C1350" s="16">
        <v>45.963000000000001</v>
      </c>
      <c r="D1350" s="12">
        <f>VLOOKUP(A1350,'Gas Price'!$B$2:$C$215,2,FALSE)</f>
        <v>2.97</v>
      </c>
      <c r="E1350" s="6">
        <f t="shared" si="42"/>
        <v>15.475757575757575</v>
      </c>
      <c r="G1350" s="14">
        <v>43716</v>
      </c>
      <c r="H1350" s="15">
        <v>19</v>
      </c>
      <c r="I1350" s="6">
        <f t="shared" si="43"/>
        <v>15.475757575757575</v>
      </c>
      <c r="J1350" s="13"/>
      <c r="K1350" s="13"/>
    </row>
    <row r="1351" spans="1:12" x14ac:dyDescent="0.35">
      <c r="A1351" s="14">
        <v>43716</v>
      </c>
      <c r="B1351" s="15">
        <v>20</v>
      </c>
      <c r="C1351" s="16">
        <v>53.086199999999998</v>
      </c>
      <c r="D1351" s="12">
        <f>VLOOKUP(A1351,'Gas Price'!$B$2:$C$215,2,FALSE)</f>
        <v>2.97</v>
      </c>
      <c r="E1351" s="6">
        <f t="shared" si="42"/>
        <v>17.874141414141413</v>
      </c>
      <c r="G1351" s="14">
        <v>43716</v>
      </c>
      <c r="H1351" s="15">
        <v>20</v>
      </c>
      <c r="I1351" s="6">
        <f t="shared" si="43"/>
        <v>17.874141414141413</v>
      </c>
      <c r="J1351" s="13"/>
      <c r="K1351" s="13"/>
    </row>
    <row r="1352" spans="1:12" x14ac:dyDescent="0.35">
      <c r="A1352" s="14">
        <v>43716</v>
      </c>
      <c r="B1352" s="15">
        <v>21</v>
      </c>
      <c r="C1352" s="16">
        <v>43.150599999999997</v>
      </c>
      <c r="D1352" s="12">
        <f>VLOOKUP(A1352,'Gas Price'!$B$2:$C$215,2,FALSE)</f>
        <v>2.97</v>
      </c>
      <c r="E1352" s="6">
        <f t="shared" si="42"/>
        <v>14.528821548821547</v>
      </c>
      <c r="G1352" s="14">
        <v>43716</v>
      </c>
      <c r="H1352" s="15">
        <v>21</v>
      </c>
      <c r="I1352" s="6">
        <f t="shared" si="43"/>
        <v>14.528821548821547</v>
      </c>
      <c r="J1352" s="13"/>
      <c r="K1352" s="13"/>
    </row>
    <row r="1353" spans="1:12" x14ac:dyDescent="0.35">
      <c r="A1353" s="14">
        <v>43717</v>
      </c>
      <c r="B1353" s="15">
        <v>13</v>
      </c>
      <c r="C1353" s="16">
        <v>27.422699999999999</v>
      </c>
      <c r="D1353" s="12">
        <f>VLOOKUP(A1353,'Gas Price'!$B$2:$C$215,2,FALSE)</f>
        <v>3.4950000000000001</v>
      </c>
      <c r="E1353" s="6">
        <f t="shared" si="42"/>
        <v>7.8462660944206002</v>
      </c>
      <c r="G1353" s="14">
        <v>43717</v>
      </c>
      <c r="H1353" s="15">
        <v>13</v>
      </c>
      <c r="I1353" s="6">
        <f t="shared" si="43"/>
        <v>7.8462660944206002</v>
      </c>
      <c r="J1353" s="13">
        <f>MAX(AVERAGE(I1353:I1356),AVERAGE(I1354:I1357),AVERAGE(I1355:I1358),AVERAGE(I1356:I1359),AVERAGE(I1357:I1360),AVERAGE(I1358:I1361))</f>
        <v>14.968662374821173</v>
      </c>
      <c r="K1353" s="13">
        <f>MAX(AVERAGE(I1353:I1355),AVERAGE(I1354:I1356),AVERAGE(I1355:I1357),AVERAGE(I1356:I1358),AVERAGE(I1357:I1359),AVERAGE(I1358:I1360),AVERAGE(I1359:I1361))</f>
        <v>15.524015259895087</v>
      </c>
      <c r="L1353" s="13">
        <f>MAX(AVERAGE(I1353:I1354),AVERAGE(I1354:I1355),AVERAGE(I1355:I1356),AVERAGE(I1356:I1357),AVERAGE(I1357:I1358),AVERAGE(I1358:I1359),AVERAGE(I1359:I1360),AVERAGE(I1360:I1361))</f>
        <v>16.429170243204577</v>
      </c>
    </row>
    <row r="1354" spans="1:12" x14ac:dyDescent="0.35">
      <c r="A1354" s="14">
        <v>43717</v>
      </c>
      <c r="B1354" s="15">
        <v>14</v>
      </c>
      <c r="C1354" s="16">
        <v>30.5427</v>
      </c>
      <c r="D1354" s="12">
        <f>VLOOKUP(A1354,'Gas Price'!$B$2:$C$215,2,FALSE)</f>
        <v>3.4950000000000001</v>
      </c>
      <c r="E1354" s="6">
        <f t="shared" si="42"/>
        <v>8.7389699570815456</v>
      </c>
      <c r="G1354" s="14">
        <v>43717</v>
      </c>
      <c r="H1354" s="15">
        <v>14</v>
      </c>
      <c r="I1354" s="6">
        <f t="shared" si="43"/>
        <v>8.7389699570815456</v>
      </c>
      <c r="J1354" s="13"/>
      <c r="K1354" s="13"/>
    </row>
    <row r="1355" spans="1:12" x14ac:dyDescent="0.35">
      <c r="A1355" s="14">
        <v>43717</v>
      </c>
      <c r="B1355" s="15">
        <v>15</v>
      </c>
      <c r="C1355" s="16">
        <v>35.7301</v>
      </c>
      <c r="D1355" s="12">
        <f>VLOOKUP(A1355,'Gas Price'!$B$2:$C$215,2,FALSE)</f>
        <v>3.4950000000000001</v>
      </c>
      <c r="E1355" s="6">
        <f t="shared" si="42"/>
        <v>10.223204577968525</v>
      </c>
      <c r="G1355" s="14">
        <v>43717</v>
      </c>
      <c r="H1355" s="15">
        <v>15</v>
      </c>
      <c r="I1355" s="6">
        <f t="shared" si="43"/>
        <v>10.223204577968525</v>
      </c>
      <c r="J1355" s="13"/>
      <c r="K1355" s="13"/>
    </row>
    <row r="1356" spans="1:12" x14ac:dyDescent="0.35">
      <c r="A1356" s="14">
        <v>43717</v>
      </c>
      <c r="B1356" s="15">
        <v>16</v>
      </c>
      <c r="C1356" s="16">
        <v>39.3538</v>
      </c>
      <c r="D1356" s="12">
        <f>VLOOKUP(A1356,'Gas Price'!$B$2:$C$215,2,FALSE)</f>
        <v>3.4950000000000001</v>
      </c>
      <c r="E1356" s="6">
        <f t="shared" si="42"/>
        <v>11.260028612303289</v>
      </c>
      <c r="G1356" s="14">
        <v>43717</v>
      </c>
      <c r="H1356" s="15">
        <v>16</v>
      </c>
      <c r="I1356" s="6">
        <f t="shared" si="43"/>
        <v>11.260028612303289</v>
      </c>
      <c r="J1356" s="13"/>
      <c r="K1356" s="13"/>
    </row>
    <row r="1357" spans="1:12" x14ac:dyDescent="0.35">
      <c r="A1357" s="14">
        <v>43717</v>
      </c>
      <c r="B1357" s="15">
        <v>17</v>
      </c>
      <c r="C1357" s="16">
        <v>36.6098</v>
      </c>
      <c r="D1357" s="12">
        <f>VLOOKUP(A1357,'Gas Price'!$B$2:$C$215,2,FALSE)</f>
        <v>3.4950000000000001</v>
      </c>
      <c r="E1357" s="6">
        <f t="shared" si="42"/>
        <v>10.474907010014306</v>
      </c>
      <c r="G1357" s="14">
        <v>43717</v>
      </c>
      <c r="H1357" s="15">
        <v>17</v>
      </c>
      <c r="I1357" s="6">
        <f t="shared" si="43"/>
        <v>10.474907010014306</v>
      </c>
      <c r="J1357" s="13"/>
      <c r="K1357" s="13"/>
    </row>
    <row r="1358" spans="1:12" x14ac:dyDescent="0.35">
      <c r="A1358" s="14">
        <v>43717</v>
      </c>
      <c r="B1358" s="15">
        <v>18</v>
      </c>
      <c r="C1358" s="16">
        <v>46.492600000000003</v>
      </c>
      <c r="D1358" s="12">
        <f>VLOOKUP(A1358,'Gas Price'!$B$2:$C$215,2,FALSE)</f>
        <v>3.4950000000000001</v>
      </c>
      <c r="E1358" s="6">
        <f t="shared" si="42"/>
        <v>13.302603719599428</v>
      </c>
      <c r="G1358" s="14">
        <v>43717</v>
      </c>
      <c r="H1358" s="15">
        <v>18</v>
      </c>
      <c r="I1358" s="6">
        <f t="shared" si="43"/>
        <v>13.302603719599428</v>
      </c>
      <c r="J1358" s="13"/>
      <c r="K1358" s="13"/>
    </row>
    <row r="1359" spans="1:12" x14ac:dyDescent="0.35">
      <c r="A1359" s="14">
        <v>43717</v>
      </c>
      <c r="B1359" s="15">
        <v>19</v>
      </c>
      <c r="C1359" s="16">
        <v>54.741900000000001</v>
      </c>
      <c r="D1359" s="12">
        <f>VLOOKUP(A1359,'Gas Price'!$B$2:$C$215,2,FALSE)</f>
        <v>3.4950000000000001</v>
      </c>
      <c r="E1359" s="6">
        <f t="shared" si="42"/>
        <v>15.662918454935623</v>
      </c>
      <c r="G1359" s="14">
        <v>43717</v>
      </c>
      <c r="H1359" s="15">
        <v>19</v>
      </c>
      <c r="I1359" s="6">
        <f t="shared" si="43"/>
        <v>15.662918454935623</v>
      </c>
      <c r="J1359" s="13"/>
      <c r="K1359" s="13"/>
    </row>
    <row r="1360" spans="1:12" x14ac:dyDescent="0.35">
      <c r="A1360" s="14">
        <v>43717</v>
      </c>
      <c r="B1360" s="15">
        <v>20</v>
      </c>
      <c r="C1360" s="16">
        <v>60.097999999999999</v>
      </c>
      <c r="D1360" s="12">
        <f>VLOOKUP(A1360,'Gas Price'!$B$2:$C$215,2,FALSE)</f>
        <v>3.4950000000000001</v>
      </c>
      <c r="E1360" s="6">
        <f t="shared" si="42"/>
        <v>17.195422031473534</v>
      </c>
      <c r="G1360" s="14">
        <v>43717</v>
      </c>
      <c r="H1360" s="15">
        <v>20</v>
      </c>
      <c r="I1360" s="6">
        <f t="shared" si="43"/>
        <v>17.195422031473534</v>
      </c>
      <c r="J1360" s="13"/>
      <c r="K1360" s="13"/>
    </row>
    <row r="1361" spans="1:12" x14ac:dyDescent="0.35">
      <c r="A1361" s="14">
        <v>43717</v>
      </c>
      <c r="B1361" s="15">
        <v>21</v>
      </c>
      <c r="C1361" s="16">
        <v>47.929400000000001</v>
      </c>
      <c r="D1361" s="12">
        <f>VLOOKUP(A1361,'Gas Price'!$B$2:$C$215,2,FALSE)</f>
        <v>3.4950000000000001</v>
      </c>
      <c r="E1361" s="6">
        <f t="shared" si="42"/>
        <v>13.713705293276108</v>
      </c>
      <c r="G1361" s="14">
        <v>43717</v>
      </c>
      <c r="H1361" s="15">
        <v>21</v>
      </c>
      <c r="I1361" s="6">
        <f t="shared" si="43"/>
        <v>13.713705293276108</v>
      </c>
      <c r="J1361" s="13"/>
      <c r="K1361" s="13"/>
    </row>
    <row r="1362" spans="1:12" x14ac:dyDescent="0.35">
      <c r="A1362" s="14">
        <v>43718</v>
      </c>
      <c r="B1362" s="15">
        <v>13</v>
      </c>
      <c r="C1362" s="16">
        <v>22.8992</v>
      </c>
      <c r="D1362" s="12">
        <f>VLOOKUP(A1362,'Gas Price'!$B$2:$C$215,2,FALSE)</f>
        <v>3.085</v>
      </c>
      <c r="E1362" s="6">
        <f t="shared" si="42"/>
        <v>7.4227552674230148</v>
      </c>
      <c r="G1362" s="14">
        <v>43718</v>
      </c>
      <c r="H1362" s="15">
        <v>13</v>
      </c>
      <c r="I1362" s="6">
        <f t="shared" si="43"/>
        <v>7.4227552674230148</v>
      </c>
      <c r="J1362" s="13">
        <f>MAX(AVERAGE(I1362:I1365),AVERAGE(I1363:I1366),AVERAGE(I1364:I1367),AVERAGE(I1365:I1368),AVERAGE(I1366:I1369),AVERAGE(I1367:I1370))</f>
        <v>15.75506482982172</v>
      </c>
      <c r="K1362" s="13">
        <f>MAX(AVERAGE(I1362:I1364),AVERAGE(I1363:I1365),AVERAGE(I1364:I1366),AVERAGE(I1365:I1367),AVERAGE(I1366:I1368),AVERAGE(I1367:I1369),AVERAGE(I1368:I1370))</f>
        <v>16.195386277687735</v>
      </c>
      <c r="L1362" s="13">
        <f>MAX(AVERAGE(I1362:I1363),AVERAGE(I1363:I1364),AVERAGE(I1364:I1365),AVERAGE(I1365:I1366),AVERAGE(I1366:I1367),AVERAGE(I1367:I1368),AVERAGE(I1368:I1369),AVERAGE(I1369:I1370))</f>
        <v>16.869027552674233</v>
      </c>
    </row>
    <row r="1363" spans="1:12" x14ac:dyDescent="0.35">
      <c r="A1363" s="14">
        <v>43718</v>
      </c>
      <c r="B1363" s="15">
        <v>14</v>
      </c>
      <c r="C1363" s="16">
        <v>29.7105</v>
      </c>
      <c r="D1363" s="12">
        <f>VLOOKUP(A1363,'Gas Price'!$B$2:$C$215,2,FALSE)</f>
        <v>3.085</v>
      </c>
      <c r="E1363" s="6">
        <f t="shared" si="42"/>
        <v>9.6306320907617504</v>
      </c>
      <c r="G1363" s="14">
        <v>43718</v>
      </c>
      <c r="H1363" s="15">
        <v>14</v>
      </c>
      <c r="I1363" s="6">
        <f t="shared" si="43"/>
        <v>9.6306320907617504</v>
      </c>
      <c r="J1363" s="13"/>
      <c r="K1363" s="13"/>
    </row>
    <row r="1364" spans="1:12" x14ac:dyDescent="0.35">
      <c r="A1364" s="14">
        <v>43718</v>
      </c>
      <c r="B1364" s="15">
        <v>15</v>
      </c>
      <c r="C1364" s="16">
        <v>28.183199999999999</v>
      </c>
      <c r="D1364" s="12">
        <f>VLOOKUP(A1364,'Gas Price'!$B$2:$C$215,2,FALSE)</f>
        <v>3.085</v>
      </c>
      <c r="E1364" s="6">
        <f t="shared" si="42"/>
        <v>9.1355591572123167</v>
      </c>
      <c r="G1364" s="14">
        <v>43718</v>
      </c>
      <c r="H1364" s="15">
        <v>15</v>
      </c>
      <c r="I1364" s="6">
        <f t="shared" si="43"/>
        <v>9.1355591572123167</v>
      </c>
      <c r="J1364" s="13"/>
      <c r="K1364" s="13"/>
    </row>
    <row r="1365" spans="1:12" x14ac:dyDescent="0.35">
      <c r="A1365" s="14">
        <v>43718</v>
      </c>
      <c r="B1365" s="15">
        <v>16</v>
      </c>
      <c r="C1365" s="16">
        <v>30.1066</v>
      </c>
      <c r="D1365" s="12">
        <f>VLOOKUP(A1365,'Gas Price'!$B$2:$C$215,2,FALSE)</f>
        <v>3.085</v>
      </c>
      <c r="E1365" s="6">
        <f t="shared" si="42"/>
        <v>9.7590275526742296</v>
      </c>
      <c r="G1365" s="14">
        <v>43718</v>
      </c>
      <c r="H1365" s="15">
        <v>16</v>
      </c>
      <c r="I1365" s="6">
        <f t="shared" si="43"/>
        <v>9.7590275526742296</v>
      </c>
      <c r="J1365" s="13"/>
      <c r="K1365" s="13"/>
    </row>
    <row r="1366" spans="1:12" x14ac:dyDescent="0.35">
      <c r="A1366" s="14">
        <v>43718</v>
      </c>
      <c r="B1366" s="15">
        <v>17</v>
      </c>
      <c r="C1366" s="16">
        <v>30.5367</v>
      </c>
      <c r="D1366" s="12">
        <f>VLOOKUP(A1366,'Gas Price'!$B$2:$C$215,2,FALSE)</f>
        <v>3.085</v>
      </c>
      <c r="E1366" s="6">
        <f t="shared" si="42"/>
        <v>9.8984440842787684</v>
      </c>
      <c r="G1366" s="14">
        <v>43718</v>
      </c>
      <c r="H1366" s="15">
        <v>17</v>
      </c>
      <c r="I1366" s="6">
        <f t="shared" si="43"/>
        <v>9.8984440842787684</v>
      </c>
      <c r="J1366" s="13"/>
      <c r="K1366" s="13"/>
    </row>
    <row r="1367" spans="1:12" x14ac:dyDescent="0.35">
      <c r="A1367" s="14">
        <v>43718</v>
      </c>
      <c r="B1367" s="15">
        <v>18</v>
      </c>
      <c r="C1367" s="16">
        <v>44.529200000000003</v>
      </c>
      <c r="D1367" s="12">
        <f>VLOOKUP(A1367,'Gas Price'!$B$2:$C$215,2,FALSE)</f>
        <v>3.085</v>
      </c>
      <c r="E1367" s="6">
        <f t="shared" si="42"/>
        <v>14.434100486223665</v>
      </c>
      <c r="G1367" s="14">
        <v>43718</v>
      </c>
      <c r="H1367" s="15">
        <v>18</v>
      </c>
      <c r="I1367" s="6">
        <f t="shared" si="43"/>
        <v>14.434100486223665</v>
      </c>
      <c r="J1367" s="13"/>
      <c r="K1367" s="13"/>
    </row>
    <row r="1368" spans="1:12" x14ac:dyDescent="0.35">
      <c r="A1368" s="14">
        <v>43718</v>
      </c>
      <c r="B1368" s="15">
        <v>19</v>
      </c>
      <c r="C1368" s="16">
        <v>47.990400000000001</v>
      </c>
      <c r="D1368" s="12">
        <f>VLOOKUP(A1368,'Gas Price'!$B$2:$C$215,2,FALSE)</f>
        <v>3.085</v>
      </c>
      <c r="E1368" s="6">
        <f t="shared" si="42"/>
        <v>15.556045380875203</v>
      </c>
      <c r="G1368" s="14">
        <v>43718</v>
      </c>
      <c r="H1368" s="15">
        <v>19</v>
      </c>
      <c r="I1368" s="6">
        <f t="shared" si="43"/>
        <v>15.556045380875203</v>
      </c>
      <c r="J1368" s="13"/>
      <c r="K1368" s="13"/>
    </row>
    <row r="1369" spans="1:12" x14ac:dyDescent="0.35">
      <c r="A1369" s="14">
        <v>43718</v>
      </c>
      <c r="B1369" s="15">
        <v>20</v>
      </c>
      <c r="C1369" s="16">
        <v>56.091500000000003</v>
      </c>
      <c r="D1369" s="12">
        <f>VLOOKUP(A1369,'Gas Price'!$B$2:$C$215,2,FALSE)</f>
        <v>3.085</v>
      </c>
      <c r="E1369" s="6">
        <f t="shared" si="42"/>
        <v>18.182009724473261</v>
      </c>
      <c r="G1369" s="14">
        <v>43718</v>
      </c>
      <c r="H1369" s="15">
        <v>20</v>
      </c>
      <c r="I1369" s="6">
        <f t="shared" si="43"/>
        <v>18.182009724473261</v>
      </c>
      <c r="J1369" s="13"/>
      <c r="K1369" s="13"/>
    </row>
    <row r="1370" spans="1:12" x14ac:dyDescent="0.35">
      <c r="A1370" s="14">
        <v>43718</v>
      </c>
      <c r="B1370" s="15">
        <v>21</v>
      </c>
      <c r="C1370" s="16">
        <v>45.806399999999996</v>
      </c>
      <c r="D1370" s="12">
        <f>VLOOKUP(A1370,'Gas Price'!$B$2:$C$215,2,FALSE)</f>
        <v>3.085</v>
      </c>
      <c r="E1370" s="6">
        <f t="shared" si="42"/>
        <v>14.848103727714747</v>
      </c>
      <c r="G1370" s="14">
        <v>43718</v>
      </c>
      <c r="H1370" s="15">
        <v>21</v>
      </c>
      <c r="I1370" s="6">
        <f t="shared" si="43"/>
        <v>14.848103727714747</v>
      </c>
      <c r="J1370" s="13"/>
      <c r="K1370" s="13"/>
    </row>
    <row r="1371" spans="1:12" x14ac:dyDescent="0.35">
      <c r="A1371" s="14">
        <v>43719</v>
      </c>
      <c r="B1371" s="15">
        <v>13</v>
      </c>
      <c r="C1371" s="16">
        <v>33.091299999999997</v>
      </c>
      <c r="D1371" s="12">
        <f>VLOOKUP(A1371,'Gas Price'!$B$2:$C$215,2,FALSE)</f>
        <v>3.3149999999999999</v>
      </c>
      <c r="E1371" s="6">
        <f t="shared" si="42"/>
        <v>9.9822926093514326</v>
      </c>
      <c r="G1371" s="14">
        <v>43719</v>
      </c>
      <c r="H1371" s="15">
        <v>13</v>
      </c>
      <c r="I1371" s="6">
        <f t="shared" si="43"/>
        <v>9.9822926093514326</v>
      </c>
      <c r="J1371" s="13">
        <f>MAX(AVERAGE(I1371:I1374),AVERAGE(I1372:I1375),AVERAGE(I1373:I1376),AVERAGE(I1374:I1377),AVERAGE(I1375:I1378),AVERAGE(I1376:I1379))</f>
        <v>17.195444947209655</v>
      </c>
      <c r="K1371" s="13">
        <f>MAX(AVERAGE(I1371:I1373),AVERAGE(I1372:I1374),AVERAGE(I1373:I1375),AVERAGE(I1374:I1376),AVERAGE(I1375:I1377),AVERAGE(I1376:I1378),AVERAGE(I1377:I1379))</f>
        <v>18.206505781799901</v>
      </c>
      <c r="L1371" s="13">
        <f>MAX(AVERAGE(I1371:I1372),AVERAGE(I1372:I1373),AVERAGE(I1373:I1374),AVERAGE(I1374:I1375),AVERAGE(I1375:I1376),AVERAGE(I1376:I1377),AVERAGE(I1377:I1378),AVERAGE(I1378:I1379))</f>
        <v>19.942835595776771</v>
      </c>
    </row>
    <row r="1372" spans="1:12" x14ac:dyDescent="0.35">
      <c r="A1372" s="14">
        <v>43719</v>
      </c>
      <c r="B1372" s="15">
        <v>14</v>
      </c>
      <c r="C1372" s="16">
        <v>36.724299999999999</v>
      </c>
      <c r="D1372" s="12">
        <f>VLOOKUP(A1372,'Gas Price'!$B$2:$C$215,2,FALSE)</f>
        <v>3.3149999999999999</v>
      </c>
      <c r="E1372" s="6">
        <f t="shared" si="42"/>
        <v>11.078220211161387</v>
      </c>
      <c r="G1372" s="14">
        <v>43719</v>
      </c>
      <c r="H1372" s="15">
        <v>14</v>
      </c>
      <c r="I1372" s="6">
        <f t="shared" si="43"/>
        <v>11.078220211161387</v>
      </c>
      <c r="J1372" s="13"/>
      <c r="K1372" s="13"/>
    </row>
    <row r="1373" spans="1:12" x14ac:dyDescent="0.35">
      <c r="A1373" s="14">
        <v>43719</v>
      </c>
      <c r="B1373" s="15">
        <v>15</v>
      </c>
      <c r="C1373" s="16">
        <v>41.527900000000002</v>
      </c>
      <c r="D1373" s="12">
        <f>VLOOKUP(A1373,'Gas Price'!$B$2:$C$215,2,FALSE)</f>
        <v>3.3149999999999999</v>
      </c>
      <c r="E1373" s="6">
        <f t="shared" si="42"/>
        <v>12.527269984917044</v>
      </c>
      <c r="G1373" s="14">
        <v>43719</v>
      </c>
      <c r="H1373" s="15">
        <v>15</v>
      </c>
      <c r="I1373" s="6">
        <f t="shared" si="43"/>
        <v>12.527269984917044</v>
      </c>
      <c r="J1373" s="13"/>
      <c r="K1373" s="13"/>
    </row>
    <row r="1374" spans="1:12" x14ac:dyDescent="0.35">
      <c r="A1374" s="14">
        <v>43719</v>
      </c>
      <c r="B1374" s="15">
        <v>16</v>
      </c>
      <c r="C1374" s="16">
        <v>39.197200000000002</v>
      </c>
      <c r="D1374" s="12">
        <f>VLOOKUP(A1374,'Gas Price'!$B$2:$C$215,2,FALSE)</f>
        <v>3.3149999999999999</v>
      </c>
      <c r="E1374" s="6">
        <f t="shared" si="42"/>
        <v>11.824193061840122</v>
      </c>
      <c r="G1374" s="14">
        <v>43719</v>
      </c>
      <c r="H1374" s="15">
        <v>16</v>
      </c>
      <c r="I1374" s="6">
        <f t="shared" si="43"/>
        <v>11.824193061840122</v>
      </c>
      <c r="J1374" s="13"/>
      <c r="K1374" s="13"/>
    </row>
    <row r="1375" spans="1:12" x14ac:dyDescent="0.35">
      <c r="A1375" s="14">
        <v>43719</v>
      </c>
      <c r="B1375" s="15">
        <v>17</v>
      </c>
      <c r="C1375" s="16">
        <v>39.557899999999997</v>
      </c>
      <c r="D1375" s="12">
        <f>VLOOKUP(A1375,'Gas Price'!$B$2:$C$215,2,FALSE)</f>
        <v>3.3149999999999999</v>
      </c>
      <c r="E1375" s="6">
        <f t="shared" si="42"/>
        <v>11.933001508295625</v>
      </c>
      <c r="G1375" s="14">
        <v>43719</v>
      </c>
      <c r="H1375" s="15">
        <v>17</v>
      </c>
      <c r="I1375" s="6">
        <f t="shared" si="43"/>
        <v>11.933001508295625</v>
      </c>
      <c r="J1375" s="13"/>
      <c r="K1375" s="13"/>
    </row>
    <row r="1376" spans="1:12" x14ac:dyDescent="0.35">
      <c r="A1376" s="14">
        <v>43719</v>
      </c>
      <c r="B1376" s="15">
        <v>18</v>
      </c>
      <c r="C1376" s="16">
        <v>46.947899999999997</v>
      </c>
      <c r="D1376" s="12">
        <f>VLOOKUP(A1376,'Gas Price'!$B$2:$C$215,2,FALSE)</f>
        <v>3.3149999999999999</v>
      </c>
      <c r="E1376" s="6">
        <f t="shared" si="42"/>
        <v>14.162262443438914</v>
      </c>
      <c r="G1376" s="14">
        <v>43719</v>
      </c>
      <c r="H1376" s="15">
        <v>18</v>
      </c>
      <c r="I1376" s="6">
        <f t="shared" si="43"/>
        <v>14.162262443438914</v>
      </c>
      <c r="J1376" s="13"/>
      <c r="K1376" s="13"/>
    </row>
    <row r="1377" spans="1:12" x14ac:dyDescent="0.35">
      <c r="A1377" s="14">
        <v>43719</v>
      </c>
      <c r="B1377" s="15">
        <v>19</v>
      </c>
      <c r="C1377" s="16">
        <v>61.656799999999997</v>
      </c>
      <c r="D1377" s="12">
        <f>VLOOKUP(A1377,'Gas Price'!$B$2:$C$215,2,FALSE)</f>
        <v>3.3149999999999999</v>
      </c>
      <c r="E1377" s="6">
        <f t="shared" si="42"/>
        <v>18.599336349924585</v>
      </c>
      <c r="G1377" s="14">
        <v>43719</v>
      </c>
      <c r="H1377" s="15">
        <v>19</v>
      </c>
      <c r="I1377" s="6">
        <f t="shared" si="43"/>
        <v>18.599336349924585</v>
      </c>
      <c r="J1377" s="13"/>
      <c r="K1377" s="13"/>
    </row>
    <row r="1378" spans="1:12" x14ac:dyDescent="0.35">
      <c r="A1378" s="14">
        <v>43719</v>
      </c>
      <c r="B1378" s="15">
        <v>20</v>
      </c>
      <c r="C1378" s="16">
        <v>70.5642</v>
      </c>
      <c r="D1378" s="12">
        <f>VLOOKUP(A1378,'Gas Price'!$B$2:$C$215,2,FALSE)</f>
        <v>3.3149999999999999</v>
      </c>
      <c r="E1378" s="6">
        <f t="shared" si="42"/>
        <v>21.28633484162896</v>
      </c>
      <c r="G1378" s="14">
        <v>43719</v>
      </c>
      <c r="H1378" s="15">
        <v>20</v>
      </c>
      <c r="I1378" s="6">
        <f t="shared" si="43"/>
        <v>21.28633484162896</v>
      </c>
      <c r="J1378" s="13"/>
      <c r="K1378" s="13"/>
    </row>
    <row r="1379" spans="1:12" x14ac:dyDescent="0.35">
      <c r="A1379" s="14">
        <v>43719</v>
      </c>
      <c r="B1379" s="15">
        <v>21</v>
      </c>
      <c r="C1379" s="16">
        <v>48.842700000000001</v>
      </c>
      <c r="D1379" s="12">
        <f>VLOOKUP(A1379,'Gas Price'!$B$2:$C$215,2,FALSE)</f>
        <v>3.3149999999999999</v>
      </c>
      <c r="E1379" s="6">
        <f t="shared" si="42"/>
        <v>14.733846153846155</v>
      </c>
      <c r="G1379" s="14">
        <v>43719</v>
      </c>
      <c r="H1379" s="15">
        <v>21</v>
      </c>
      <c r="I1379" s="6">
        <f t="shared" si="43"/>
        <v>14.733846153846155</v>
      </c>
      <c r="J1379" s="13"/>
      <c r="K1379" s="13"/>
    </row>
    <row r="1380" spans="1:12" x14ac:dyDescent="0.35">
      <c r="A1380" s="14">
        <v>43720</v>
      </c>
      <c r="B1380" s="15">
        <v>13</v>
      </c>
      <c r="C1380" s="16">
        <v>32.583199999999998</v>
      </c>
      <c r="D1380" s="12">
        <f>VLOOKUP(A1380,'Gas Price'!$B$2:$C$215,2,FALSE)</f>
        <v>4.0149999999999997</v>
      </c>
      <c r="E1380" s="6">
        <f t="shared" si="42"/>
        <v>8.1153673723536741</v>
      </c>
      <c r="G1380" s="14">
        <v>43720</v>
      </c>
      <c r="H1380" s="15">
        <v>13</v>
      </c>
      <c r="I1380" s="6">
        <f t="shared" si="43"/>
        <v>8.1153673723536741</v>
      </c>
      <c r="J1380" s="13">
        <f>MAX(AVERAGE(I1380:I1383),AVERAGE(I1381:I1384),AVERAGE(I1382:I1385),AVERAGE(I1383:I1386),AVERAGE(I1384:I1387),AVERAGE(I1385:I1388))</f>
        <v>18.216674968866752</v>
      </c>
      <c r="K1380" s="13">
        <f>MAX(AVERAGE(I1380:I1382),AVERAGE(I1381:I1383),AVERAGE(I1382:I1384),AVERAGE(I1383:I1385),AVERAGE(I1384:I1386),AVERAGE(I1385:I1387),AVERAGE(I1386:I1388))</f>
        <v>19.663013698630138</v>
      </c>
      <c r="L1380" s="13">
        <f>MAX(AVERAGE(I1380:I1381),AVERAGE(I1381:I1382),AVERAGE(I1382:I1383),AVERAGE(I1383:I1384),AVERAGE(I1384:I1385),AVERAGE(I1385:I1386),AVERAGE(I1386:I1387),AVERAGE(I1387:I1388))</f>
        <v>22.165466998754674</v>
      </c>
    </row>
    <row r="1381" spans="1:12" x14ac:dyDescent="0.35">
      <c r="A1381" s="14">
        <v>43720</v>
      </c>
      <c r="B1381" s="15">
        <v>14</v>
      </c>
      <c r="C1381" s="16">
        <v>37.0548</v>
      </c>
      <c r="D1381" s="12">
        <f>VLOOKUP(A1381,'Gas Price'!$B$2:$C$215,2,FALSE)</f>
        <v>4.0149999999999997</v>
      </c>
      <c r="E1381" s="6">
        <f t="shared" si="42"/>
        <v>9.2290909090909103</v>
      </c>
      <c r="G1381" s="14">
        <v>43720</v>
      </c>
      <c r="H1381" s="15">
        <v>14</v>
      </c>
      <c r="I1381" s="6">
        <f t="shared" si="43"/>
        <v>9.2290909090909103</v>
      </c>
      <c r="J1381" s="13"/>
      <c r="K1381" s="13"/>
    </row>
    <row r="1382" spans="1:12" x14ac:dyDescent="0.35">
      <c r="A1382" s="14">
        <v>43720</v>
      </c>
      <c r="B1382" s="15">
        <v>15</v>
      </c>
      <c r="C1382" s="16">
        <v>40.918300000000002</v>
      </c>
      <c r="D1382" s="12">
        <f>VLOOKUP(A1382,'Gas Price'!$B$2:$C$215,2,FALSE)</f>
        <v>4.0149999999999997</v>
      </c>
      <c r="E1382" s="6">
        <f t="shared" si="42"/>
        <v>10.191357409713575</v>
      </c>
      <c r="G1382" s="14">
        <v>43720</v>
      </c>
      <c r="H1382" s="15">
        <v>15</v>
      </c>
      <c r="I1382" s="6">
        <f t="shared" si="43"/>
        <v>10.191357409713575</v>
      </c>
      <c r="J1382" s="13"/>
      <c r="K1382" s="13"/>
    </row>
    <row r="1383" spans="1:12" x14ac:dyDescent="0.35">
      <c r="A1383" s="14">
        <v>43720</v>
      </c>
      <c r="B1383" s="15">
        <v>16</v>
      </c>
      <c r="C1383" s="16">
        <v>45.626199999999997</v>
      </c>
      <c r="D1383" s="12">
        <f>VLOOKUP(A1383,'Gas Price'!$B$2:$C$215,2,FALSE)</f>
        <v>4.0149999999999997</v>
      </c>
      <c r="E1383" s="6">
        <f t="shared" si="42"/>
        <v>11.363935242839352</v>
      </c>
      <c r="G1383" s="14">
        <v>43720</v>
      </c>
      <c r="H1383" s="15">
        <v>16</v>
      </c>
      <c r="I1383" s="6">
        <f t="shared" si="43"/>
        <v>11.363935242839352</v>
      </c>
      <c r="J1383" s="13"/>
      <c r="K1383" s="13"/>
    </row>
    <row r="1384" spans="1:12" x14ac:dyDescent="0.35">
      <c r="A1384" s="14">
        <v>43720</v>
      </c>
      <c r="B1384" s="15">
        <v>17</v>
      </c>
      <c r="C1384" s="16">
        <v>45.734999999999999</v>
      </c>
      <c r="D1384" s="12">
        <f>VLOOKUP(A1384,'Gas Price'!$B$2:$C$215,2,FALSE)</f>
        <v>4.0149999999999997</v>
      </c>
      <c r="E1384" s="6">
        <f t="shared" si="42"/>
        <v>11.391033623910337</v>
      </c>
      <c r="G1384" s="14">
        <v>43720</v>
      </c>
      <c r="H1384" s="15">
        <v>17</v>
      </c>
      <c r="I1384" s="6">
        <f t="shared" si="43"/>
        <v>11.391033623910337</v>
      </c>
      <c r="J1384" s="13"/>
      <c r="K1384" s="13"/>
    </row>
    <row r="1385" spans="1:12" x14ac:dyDescent="0.35">
      <c r="A1385" s="14">
        <v>43720</v>
      </c>
      <c r="B1385" s="15">
        <v>18</v>
      </c>
      <c r="C1385" s="16">
        <v>58.8523</v>
      </c>
      <c r="D1385" s="12">
        <f>VLOOKUP(A1385,'Gas Price'!$B$2:$C$215,2,FALSE)</f>
        <v>4.0149999999999997</v>
      </c>
      <c r="E1385" s="6">
        <f t="shared" si="42"/>
        <v>14.658107098381072</v>
      </c>
      <c r="G1385" s="14">
        <v>43720</v>
      </c>
      <c r="H1385" s="15">
        <v>18</v>
      </c>
      <c r="I1385" s="6">
        <f t="shared" si="43"/>
        <v>14.658107098381072</v>
      </c>
      <c r="J1385" s="13"/>
      <c r="K1385" s="13"/>
    </row>
    <row r="1386" spans="1:12" x14ac:dyDescent="0.35">
      <c r="A1386" s="14">
        <v>43720</v>
      </c>
      <c r="B1386" s="15">
        <v>19</v>
      </c>
      <c r="C1386" s="16">
        <v>89.415000000000006</v>
      </c>
      <c r="D1386" s="12">
        <f>VLOOKUP(A1386,'Gas Price'!$B$2:$C$215,2,FALSE)</f>
        <v>4.0149999999999997</v>
      </c>
      <c r="E1386" s="6">
        <f t="shared" si="42"/>
        <v>22.270236612702369</v>
      </c>
      <c r="G1386" s="14">
        <v>43720</v>
      </c>
      <c r="H1386" s="15">
        <v>19</v>
      </c>
      <c r="I1386" s="6">
        <f t="shared" si="43"/>
        <v>22.270236612702369</v>
      </c>
      <c r="J1386" s="13"/>
      <c r="K1386" s="13"/>
    </row>
    <row r="1387" spans="1:12" x14ac:dyDescent="0.35">
      <c r="A1387" s="14">
        <v>43720</v>
      </c>
      <c r="B1387" s="15">
        <v>20</v>
      </c>
      <c r="C1387" s="16">
        <v>88.573700000000002</v>
      </c>
      <c r="D1387" s="12">
        <f>VLOOKUP(A1387,'Gas Price'!$B$2:$C$215,2,FALSE)</f>
        <v>4.0149999999999997</v>
      </c>
      <c r="E1387" s="6">
        <f t="shared" si="42"/>
        <v>22.060697384806975</v>
      </c>
      <c r="G1387" s="14">
        <v>43720</v>
      </c>
      <c r="H1387" s="15">
        <v>20</v>
      </c>
      <c r="I1387" s="6">
        <f t="shared" si="43"/>
        <v>22.060697384806975</v>
      </c>
      <c r="J1387" s="13"/>
      <c r="K1387" s="13"/>
    </row>
    <row r="1388" spans="1:12" x14ac:dyDescent="0.35">
      <c r="A1388" s="14">
        <v>43720</v>
      </c>
      <c r="B1388" s="15">
        <v>21</v>
      </c>
      <c r="C1388" s="16">
        <v>55.718800000000002</v>
      </c>
      <c r="D1388" s="12">
        <f>VLOOKUP(A1388,'Gas Price'!$B$2:$C$215,2,FALSE)</f>
        <v>4.0149999999999997</v>
      </c>
      <c r="E1388" s="6">
        <f t="shared" si="42"/>
        <v>13.877658779576588</v>
      </c>
      <c r="G1388" s="14">
        <v>43720</v>
      </c>
      <c r="H1388" s="15">
        <v>21</v>
      </c>
      <c r="I1388" s="6">
        <f t="shared" si="43"/>
        <v>13.877658779576588</v>
      </c>
      <c r="J1388" s="13"/>
      <c r="K1388" s="13"/>
    </row>
    <row r="1389" spans="1:12" x14ac:dyDescent="0.35">
      <c r="A1389" s="14">
        <v>43721</v>
      </c>
      <c r="B1389" s="15">
        <v>13</v>
      </c>
      <c r="C1389" s="16">
        <v>39.476300000000002</v>
      </c>
      <c r="D1389" s="12">
        <f>VLOOKUP(A1389,'Gas Price'!$B$2:$C$215,2,FALSE)</f>
        <v>3.2</v>
      </c>
      <c r="E1389" s="6">
        <f t="shared" si="42"/>
        <v>12.336343749999999</v>
      </c>
      <c r="G1389" s="14">
        <v>43721</v>
      </c>
      <c r="H1389" s="15">
        <v>13</v>
      </c>
      <c r="I1389" s="6">
        <f t="shared" si="43"/>
        <v>12.336343749999999</v>
      </c>
      <c r="J1389" s="13">
        <f>MAX(AVERAGE(I1389:I1392),AVERAGE(I1390:I1393),AVERAGE(I1391:I1394),AVERAGE(I1392:I1395),AVERAGE(I1393:I1396),AVERAGE(I1394:I1397))</f>
        <v>26.507406250000003</v>
      </c>
      <c r="K1389" s="13">
        <f>MAX(AVERAGE(I1389:I1391),AVERAGE(I1390:I1392),AVERAGE(I1391:I1393),AVERAGE(I1392:I1394),AVERAGE(I1393:I1395),AVERAGE(I1394:I1396),AVERAGE(I1395:I1397))</f>
        <v>29.259031250000003</v>
      </c>
      <c r="L1389" s="13">
        <f>MAX(AVERAGE(I1389:I1390),AVERAGE(I1390:I1391),AVERAGE(I1391:I1392),AVERAGE(I1392:I1393),AVERAGE(I1393:I1394),AVERAGE(I1394:I1395),AVERAGE(I1395:I1396),AVERAGE(I1396:I1397))</f>
        <v>32.732468749999995</v>
      </c>
    </row>
    <row r="1390" spans="1:12" x14ac:dyDescent="0.35">
      <c r="A1390" s="14">
        <v>43721</v>
      </c>
      <c r="B1390" s="15">
        <v>14</v>
      </c>
      <c r="C1390" s="16">
        <v>42.9148</v>
      </c>
      <c r="D1390" s="12">
        <f>VLOOKUP(A1390,'Gas Price'!$B$2:$C$215,2,FALSE)</f>
        <v>3.2</v>
      </c>
      <c r="E1390" s="6">
        <f t="shared" si="42"/>
        <v>13.410874999999999</v>
      </c>
      <c r="G1390" s="14">
        <v>43721</v>
      </c>
      <c r="H1390" s="15">
        <v>14</v>
      </c>
      <c r="I1390" s="6">
        <f t="shared" si="43"/>
        <v>13.410874999999999</v>
      </c>
      <c r="J1390" s="13"/>
      <c r="K1390" s="13"/>
    </row>
    <row r="1391" spans="1:12" x14ac:dyDescent="0.35">
      <c r="A1391" s="14">
        <v>43721</v>
      </c>
      <c r="B1391" s="15">
        <v>15</v>
      </c>
      <c r="C1391" s="16">
        <v>47.7164</v>
      </c>
      <c r="D1391" s="12">
        <f>VLOOKUP(A1391,'Gas Price'!$B$2:$C$215,2,FALSE)</f>
        <v>3.2</v>
      </c>
      <c r="E1391" s="6">
        <f t="shared" si="42"/>
        <v>14.911375</v>
      </c>
      <c r="G1391" s="14">
        <v>43721</v>
      </c>
      <c r="H1391" s="15">
        <v>15</v>
      </c>
      <c r="I1391" s="6">
        <f t="shared" si="43"/>
        <v>14.911375</v>
      </c>
      <c r="J1391" s="13"/>
      <c r="K1391" s="13"/>
    </row>
    <row r="1392" spans="1:12" x14ac:dyDescent="0.35">
      <c r="A1392" s="14">
        <v>43721</v>
      </c>
      <c r="B1392" s="15">
        <v>16</v>
      </c>
      <c r="C1392" s="16">
        <v>49.939900000000002</v>
      </c>
      <c r="D1392" s="12">
        <f>VLOOKUP(A1392,'Gas Price'!$B$2:$C$215,2,FALSE)</f>
        <v>3.2</v>
      </c>
      <c r="E1392" s="6">
        <f t="shared" si="42"/>
        <v>15.60621875</v>
      </c>
      <c r="G1392" s="14">
        <v>43721</v>
      </c>
      <c r="H1392" s="15">
        <v>16</v>
      </c>
      <c r="I1392" s="6">
        <f t="shared" si="43"/>
        <v>15.60621875</v>
      </c>
      <c r="J1392" s="13"/>
      <c r="K1392" s="13"/>
    </row>
    <row r="1393" spans="1:12" x14ac:dyDescent="0.35">
      <c r="A1393" s="14">
        <v>43721</v>
      </c>
      <c r="B1393" s="15">
        <v>17</v>
      </c>
      <c r="C1393" s="16">
        <v>56.034300000000002</v>
      </c>
      <c r="D1393" s="12">
        <f>VLOOKUP(A1393,'Gas Price'!$B$2:$C$215,2,FALSE)</f>
        <v>3.2</v>
      </c>
      <c r="E1393" s="6">
        <f t="shared" si="42"/>
        <v>17.510718749999999</v>
      </c>
      <c r="G1393" s="14">
        <v>43721</v>
      </c>
      <c r="H1393" s="15">
        <v>17</v>
      </c>
      <c r="I1393" s="6">
        <f t="shared" si="43"/>
        <v>17.510718749999999</v>
      </c>
      <c r="J1393" s="13"/>
      <c r="K1393" s="13"/>
    </row>
    <row r="1394" spans="1:12" x14ac:dyDescent="0.35">
      <c r="A1394" s="14">
        <v>43721</v>
      </c>
      <c r="B1394" s="15">
        <v>18</v>
      </c>
      <c r="C1394" s="16">
        <v>71.398899999999998</v>
      </c>
      <c r="D1394" s="12">
        <f>VLOOKUP(A1394,'Gas Price'!$B$2:$C$215,2,FALSE)</f>
        <v>3.2</v>
      </c>
      <c r="E1394" s="6">
        <f t="shared" si="42"/>
        <v>22.312156249999997</v>
      </c>
      <c r="G1394" s="14">
        <v>43721</v>
      </c>
      <c r="H1394" s="15">
        <v>18</v>
      </c>
      <c r="I1394" s="6">
        <f t="shared" si="43"/>
        <v>22.312156249999997</v>
      </c>
      <c r="J1394" s="13"/>
      <c r="K1394" s="13"/>
    </row>
    <row r="1395" spans="1:12" x14ac:dyDescent="0.35">
      <c r="A1395" s="14">
        <v>43721</v>
      </c>
      <c r="B1395" s="15">
        <v>19</v>
      </c>
      <c r="C1395" s="16">
        <v>115.0779</v>
      </c>
      <c r="D1395" s="12">
        <f>VLOOKUP(A1395,'Gas Price'!$B$2:$C$215,2,FALSE)</f>
        <v>3.2</v>
      </c>
      <c r="E1395" s="6">
        <f t="shared" si="42"/>
        <v>35.96184375</v>
      </c>
      <c r="G1395" s="14">
        <v>43721</v>
      </c>
      <c r="H1395" s="15">
        <v>19</v>
      </c>
      <c r="I1395" s="6">
        <f t="shared" si="43"/>
        <v>35.96184375</v>
      </c>
      <c r="J1395" s="13"/>
      <c r="K1395" s="13"/>
    </row>
    <row r="1396" spans="1:12" x14ac:dyDescent="0.35">
      <c r="A1396" s="14">
        <v>43721</v>
      </c>
      <c r="B1396" s="15">
        <v>20</v>
      </c>
      <c r="C1396" s="16">
        <v>94.409899999999993</v>
      </c>
      <c r="D1396" s="12">
        <f>VLOOKUP(A1396,'Gas Price'!$B$2:$C$215,2,FALSE)</f>
        <v>3.2</v>
      </c>
      <c r="E1396" s="6">
        <f t="shared" si="42"/>
        <v>29.503093749999998</v>
      </c>
      <c r="G1396" s="14">
        <v>43721</v>
      </c>
      <c r="H1396" s="15">
        <v>20</v>
      </c>
      <c r="I1396" s="6">
        <f t="shared" si="43"/>
        <v>29.503093749999998</v>
      </c>
      <c r="J1396" s="13"/>
      <c r="K1396" s="13"/>
    </row>
    <row r="1397" spans="1:12" x14ac:dyDescent="0.35">
      <c r="A1397" s="14">
        <v>43721</v>
      </c>
      <c r="B1397" s="15">
        <v>21</v>
      </c>
      <c r="C1397" s="16">
        <v>58.408099999999997</v>
      </c>
      <c r="D1397" s="12">
        <f>VLOOKUP(A1397,'Gas Price'!$B$2:$C$215,2,FALSE)</f>
        <v>3.2</v>
      </c>
      <c r="E1397" s="6">
        <f t="shared" si="42"/>
        <v>18.252531249999997</v>
      </c>
      <c r="G1397" s="14">
        <v>43721</v>
      </c>
      <c r="H1397" s="15">
        <v>21</v>
      </c>
      <c r="I1397" s="6">
        <f t="shared" si="43"/>
        <v>18.252531249999997</v>
      </c>
      <c r="J1397" s="13"/>
      <c r="K1397" s="13"/>
    </row>
    <row r="1398" spans="1:12" x14ac:dyDescent="0.35">
      <c r="A1398" s="14">
        <v>43722</v>
      </c>
      <c r="B1398" s="15">
        <v>13</v>
      </c>
      <c r="C1398" s="16">
        <v>31.6633</v>
      </c>
      <c r="D1398" s="12">
        <f>VLOOKUP(A1398,'Gas Price'!$B$2:$C$215,2,FALSE)</f>
        <v>3.2</v>
      </c>
      <c r="E1398" s="6">
        <f t="shared" si="42"/>
        <v>9.8947812499999994</v>
      </c>
      <c r="G1398" s="14">
        <v>43722</v>
      </c>
      <c r="H1398" s="15">
        <v>13</v>
      </c>
      <c r="I1398" s="6">
        <f t="shared" si="43"/>
        <v>9.8947812499999994</v>
      </c>
      <c r="J1398" s="13">
        <f>MAX(AVERAGE(I1398:I1401),AVERAGE(I1399:I1402),AVERAGE(I1400:I1403),AVERAGE(I1401:I1404),AVERAGE(I1402:I1405),AVERAGE(I1403:I1406))</f>
        <v>19.268742187499999</v>
      </c>
      <c r="K1398" s="13">
        <f>MAX(AVERAGE(I1398:I1400),AVERAGE(I1399:I1401),AVERAGE(I1400:I1402),AVERAGE(I1401:I1403),AVERAGE(I1402:I1404),AVERAGE(I1403:I1405),AVERAGE(I1404:I1406))</f>
        <v>20.795781250000001</v>
      </c>
      <c r="L1398" s="13">
        <f>MAX(AVERAGE(I1398:I1399),AVERAGE(I1399:I1400),AVERAGE(I1400:I1401),AVERAGE(I1401:I1402),AVERAGE(I1402:I1403),AVERAGE(I1403:I1404),AVERAGE(I1404:I1405),AVERAGE(I1405:I1406))</f>
        <v>22.810000000000002</v>
      </c>
    </row>
    <row r="1399" spans="1:12" x14ac:dyDescent="0.35">
      <c r="A1399" s="14">
        <v>43722</v>
      </c>
      <c r="B1399" s="15">
        <v>14</v>
      </c>
      <c r="C1399" s="16">
        <v>34.038699999999999</v>
      </c>
      <c r="D1399" s="12">
        <f>VLOOKUP(A1399,'Gas Price'!$B$2:$C$215,2,FALSE)</f>
        <v>3.2</v>
      </c>
      <c r="E1399" s="6">
        <f t="shared" si="42"/>
        <v>10.637093749999998</v>
      </c>
      <c r="G1399" s="14">
        <v>43722</v>
      </c>
      <c r="H1399" s="15">
        <v>14</v>
      </c>
      <c r="I1399" s="6">
        <f t="shared" si="43"/>
        <v>10.637093749999998</v>
      </c>
      <c r="J1399" s="13"/>
      <c r="K1399" s="13"/>
    </row>
    <row r="1400" spans="1:12" x14ac:dyDescent="0.35">
      <c r="A1400" s="14">
        <v>43722</v>
      </c>
      <c r="B1400" s="15">
        <v>15</v>
      </c>
      <c r="C1400" s="16">
        <v>40.838200000000001</v>
      </c>
      <c r="D1400" s="12">
        <f>VLOOKUP(A1400,'Gas Price'!$B$2:$C$215,2,FALSE)</f>
        <v>3.2</v>
      </c>
      <c r="E1400" s="6">
        <f t="shared" si="42"/>
        <v>12.7619375</v>
      </c>
      <c r="G1400" s="14">
        <v>43722</v>
      </c>
      <c r="H1400" s="15">
        <v>15</v>
      </c>
      <c r="I1400" s="6">
        <f t="shared" si="43"/>
        <v>12.7619375</v>
      </c>
      <c r="J1400" s="13"/>
      <c r="K1400" s="13"/>
    </row>
    <row r="1401" spans="1:12" x14ac:dyDescent="0.35">
      <c r="A1401" s="14">
        <v>43722</v>
      </c>
      <c r="B1401" s="15">
        <v>16</v>
      </c>
      <c r="C1401" s="16">
        <v>42.317999999999998</v>
      </c>
      <c r="D1401" s="12">
        <f>VLOOKUP(A1401,'Gas Price'!$B$2:$C$215,2,FALSE)</f>
        <v>3.2</v>
      </c>
      <c r="E1401" s="6">
        <f t="shared" si="42"/>
        <v>13.224374999999998</v>
      </c>
      <c r="G1401" s="14">
        <v>43722</v>
      </c>
      <c r="H1401" s="15">
        <v>16</v>
      </c>
      <c r="I1401" s="6">
        <f t="shared" si="43"/>
        <v>13.224374999999998</v>
      </c>
      <c r="J1401" s="13"/>
      <c r="K1401" s="13"/>
    </row>
    <row r="1402" spans="1:12" x14ac:dyDescent="0.35">
      <c r="A1402" s="14">
        <v>43722</v>
      </c>
      <c r="B1402" s="15">
        <v>17</v>
      </c>
      <c r="C1402" s="16">
        <v>46.305</v>
      </c>
      <c r="D1402" s="12">
        <f>VLOOKUP(A1402,'Gas Price'!$B$2:$C$215,2,FALSE)</f>
        <v>3.2</v>
      </c>
      <c r="E1402" s="6">
        <f t="shared" si="42"/>
        <v>14.470312499999999</v>
      </c>
      <c r="G1402" s="14">
        <v>43722</v>
      </c>
      <c r="H1402" s="15">
        <v>17</v>
      </c>
      <c r="I1402" s="6">
        <f t="shared" si="43"/>
        <v>14.470312499999999</v>
      </c>
      <c r="J1402" s="13"/>
      <c r="K1402" s="13"/>
    </row>
    <row r="1403" spans="1:12" x14ac:dyDescent="0.35">
      <c r="A1403" s="14">
        <v>43722</v>
      </c>
      <c r="B1403" s="15">
        <v>18</v>
      </c>
      <c r="C1403" s="16">
        <v>53.655500000000004</v>
      </c>
      <c r="D1403" s="12">
        <f>VLOOKUP(A1403,'Gas Price'!$B$2:$C$215,2,FALSE)</f>
        <v>3.2</v>
      </c>
      <c r="E1403" s="6">
        <f t="shared" si="42"/>
        <v>16.767343749999998</v>
      </c>
      <c r="G1403" s="14">
        <v>43722</v>
      </c>
      <c r="H1403" s="15">
        <v>18</v>
      </c>
      <c r="I1403" s="6">
        <f t="shared" si="43"/>
        <v>16.767343749999998</v>
      </c>
      <c r="J1403" s="13"/>
      <c r="K1403" s="13"/>
    </row>
    <row r="1404" spans="1:12" x14ac:dyDescent="0.35">
      <c r="A1404" s="14">
        <v>43722</v>
      </c>
      <c r="B1404" s="15">
        <v>19</v>
      </c>
      <c r="C1404" s="16">
        <v>80.567300000000003</v>
      </c>
      <c r="D1404" s="12">
        <f>VLOOKUP(A1404,'Gas Price'!$B$2:$C$215,2,FALSE)</f>
        <v>3.2</v>
      </c>
      <c r="E1404" s="6">
        <f t="shared" si="42"/>
        <v>25.17728125</v>
      </c>
      <c r="G1404" s="14">
        <v>43722</v>
      </c>
      <c r="H1404" s="15">
        <v>19</v>
      </c>
      <c r="I1404" s="6">
        <f t="shared" si="43"/>
        <v>25.17728125</v>
      </c>
      <c r="J1404" s="13"/>
      <c r="K1404" s="13"/>
    </row>
    <row r="1405" spans="1:12" x14ac:dyDescent="0.35">
      <c r="A1405" s="14">
        <v>43722</v>
      </c>
      <c r="B1405" s="15">
        <v>20</v>
      </c>
      <c r="C1405" s="16">
        <v>65.416700000000006</v>
      </c>
      <c r="D1405" s="12">
        <f>VLOOKUP(A1405,'Gas Price'!$B$2:$C$215,2,FALSE)</f>
        <v>3.2</v>
      </c>
      <c r="E1405" s="6">
        <f t="shared" si="42"/>
        <v>20.442718750000001</v>
      </c>
      <c r="G1405" s="14">
        <v>43722</v>
      </c>
      <c r="H1405" s="15">
        <v>20</v>
      </c>
      <c r="I1405" s="6">
        <f t="shared" si="43"/>
        <v>20.442718750000001</v>
      </c>
      <c r="J1405" s="13"/>
      <c r="K1405" s="13"/>
    </row>
    <row r="1406" spans="1:12" x14ac:dyDescent="0.35">
      <c r="A1406" s="14">
        <v>43722</v>
      </c>
      <c r="B1406" s="15">
        <v>21</v>
      </c>
      <c r="C1406" s="16">
        <v>47.000399999999999</v>
      </c>
      <c r="D1406" s="12">
        <f>VLOOKUP(A1406,'Gas Price'!$B$2:$C$215,2,FALSE)</f>
        <v>3.2</v>
      </c>
      <c r="E1406" s="6">
        <f t="shared" si="42"/>
        <v>14.687624999999999</v>
      </c>
      <c r="G1406" s="14">
        <v>43722</v>
      </c>
      <c r="H1406" s="15">
        <v>21</v>
      </c>
      <c r="I1406" s="6">
        <f t="shared" si="43"/>
        <v>14.687624999999999</v>
      </c>
      <c r="J1406" s="13"/>
      <c r="K1406" s="13"/>
    </row>
    <row r="1407" spans="1:12" x14ac:dyDescent="0.35">
      <c r="A1407" s="14">
        <v>43723</v>
      </c>
      <c r="B1407" s="15">
        <v>13</v>
      </c>
      <c r="C1407" s="16">
        <v>31.018599999999999</v>
      </c>
      <c r="D1407" s="12">
        <f>VLOOKUP(A1407,'Gas Price'!$B$2:$C$215,2,FALSE)</f>
        <v>3.2</v>
      </c>
      <c r="E1407" s="6">
        <f t="shared" si="42"/>
        <v>9.6933124999999993</v>
      </c>
      <c r="G1407" s="14">
        <v>43723</v>
      </c>
      <c r="H1407" s="15">
        <v>13</v>
      </c>
      <c r="I1407" s="6">
        <f t="shared" si="43"/>
        <v>9.6933124999999993</v>
      </c>
      <c r="J1407" s="13">
        <f>MAX(AVERAGE(I1407:I1410),AVERAGE(I1408:I1411),AVERAGE(I1409:I1412),AVERAGE(I1410:I1413),AVERAGE(I1411:I1414),AVERAGE(I1412:I1415))</f>
        <v>16.211492187499996</v>
      </c>
      <c r="K1407" s="13">
        <f>MAX(AVERAGE(I1407:I1409),AVERAGE(I1408:I1410),AVERAGE(I1409:I1411),AVERAGE(I1410:I1412),AVERAGE(I1411:I1413),AVERAGE(I1412:I1414),AVERAGE(I1413:I1415))</f>
        <v>16.748374999999996</v>
      </c>
      <c r="L1407" s="13">
        <f>MAX(AVERAGE(I1407:I1408),AVERAGE(I1408:I1409),AVERAGE(I1409:I1410),AVERAGE(I1410:I1411),AVERAGE(I1411:I1412),AVERAGE(I1412:I1413),AVERAGE(I1413:I1414),AVERAGE(I1414:I1415))</f>
        <v>17.376296874999998</v>
      </c>
    </row>
    <row r="1408" spans="1:12" x14ac:dyDescent="0.35">
      <c r="A1408" s="14">
        <v>43723</v>
      </c>
      <c r="B1408" s="15">
        <v>14</v>
      </c>
      <c r="C1408" s="16">
        <v>33.828200000000002</v>
      </c>
      <c r="D1408" s="12">
        <f>VLOOKUP(A1408,'Gas Price'!$B$2:$C$215,2,FALSE)</f>
        <v>3.2</v>
      </c>
      <c r="E1408" s="6">
        <f t="shared" si="42"/>
        <v>10.571312499999999</v>
      </c>
      <c r="G1408" s="14">
        <v>43723</v>
      </c>
      <c r="H1408" s="15">
        <v>14</v>
      </c>
      <c r="I1408" s="6">
        <f t="shared" si="43"/>
        <v>10.571312499999999</v>
      </c>
      <c r="J1408" s="13"/>
      <c r="K1408" s="13"/>
    </row>
    <row r="1409" spans="1:12" x14ac:dyDescent="0.35">
      <c r="A1409" s="14">
        <v>43723</v>
      </c>
      <c r="B1409" s="15">
        <v>15</v>
      </c>
      <c r="C1409" s="16">
        <v>37.490499999999997</v>
      </c>
      <c r="D1409" s="12">
        <f>VLOOKUP(A1409,'Gas Price'!$B$2:$C$215,2,FALSE)</f>
        <v>3.2</v>
      </c>
      <c r="E1409" s="6">
        <f t="shared" si="42"/>
        <v>11.715781249999999</v>
      </c>
      <c r="G1409" s="14">
        <v>43723</v>
      </c>
      <c r="H1409" s="15">
        <v>15</v>
      </c>
      <c r="I1409" s="6">
        <f t="shared" si="43"/>
        <v>11.715781249999999</v>
      </c>
      <c r="J1409" s="13"/>
      <c r="K1409" s="13"/>
    </row>
    <row r="1410" spans="1:12" x14ac:dyDescent="0.35">
      <c r="A1410" s="14">
        <v>43723</v>
      </c>
      <c r="B1410" s="15">
        <v>16</v>
      </c>
      <c r="C1410" s="16">
        <v>41.313499999999998</v>
      </c>
      <c r="D1410" s="12">
        <f>VLOOKUP(A1410,'Gas Price'!$B$2:$C$215,2,FALSE)</f>
        <v>3.2</v>
      </c>
      <c r="E1410" s="6">
        <f t="shared" si="42"/>
        <v>12.910468749999998</v>
      </c>
      <c r="G1410" s="14">
        <v>43723</v>
      </c>
      <c r="H1410" s="15">
        <v>16</v>
      </c>
      <c r="I1410" s="6">
        <f t="shared" si="43"/>
        <v>12.910468749999998</v>
      </c>
      <c r="J1410" s="13"/>
      <c r="K1410" s="13"/>
    </row>
    <row r="1411" spans="1:12" x14ac:dyDescent="0.35">
      <c r="A1411" s="14">
        <v>43723</v>
      </c>
      <c r="B1411" s="15">
        <v>17</v>
      </c>
      <c r="C1411" s="16">
        <v>41.8232</v>
      </c>
      <c r="D1411" s="12">
        <f>VLOOKUP(A1411,'Gas Price'!$B$2:$C$215,2,FALSE)</f>
        <v>3.2</v>
      </c>
      <c r="E1411" s="6">
        <f t="shared" ref="E1411:E1474" si="44">C1411/D1411</f>
        <v>13.069749999999999</v>
      </c>
      <c r="G1411" s="14">
        <v>43723</v>
      </c>
      <c r="H1411" s="15">
        <v>17</v>
      </c>
      <c r="I1411" s="6">
        <f t="shared" ref="I1411:I1474" si="45">E1411</f>
        <v>13.069749999999999</v>
      </c>
      <c r="J1411" s="13"/>
      <c r="K1411" s="13"/>
    </row>
    <row r="1412" spans="1:12" x14ac:dyDescent="0.35">
      <c r="A1412" s="14">
        <v>43723</v>
      </c>
      <c r="B1412" s="15">
        <v>18</v>
      </c>
      <c r="C1412" s="16">
        <v>49.576099999999997</v>
      </c>
      <c r="D1412" s="12">
        <f>VLOOKUP(A1412,'Gas Price'!$B$2:$C$215,2,FALSE)</f>
        <v>3.2</v>
      </c>
      <c r="E1412" s="6">
        <f t="shared" si="44"/>
        <v>15.492531249999999</v>
      </c>
      <c r="G1412" s="14">
        <v>43723</v>
      </c>
      <c r="H1412" s="15">
        <v>18</v>
      </c>
      <c r="I1412" s="6">
        <f t="shared" si="45"/>
        <v>15.492531249999999</v>
      </c>
      <c r="J1412" s="13"/>
      <c r="K1412" s="13"/>
    </row>
    <row r="1413" spans="1:12" x14ac:dyDescent="0.35">
      <c r="A1413" s="14">
        <v>43723</v>
      </c>
      <c r="B1413" s="15">
        <v>19</v>
      </c>
      <c r="C1413" s="16">
        <v>54.7941</v>
      </c>
      <c r="D1413" s="12">
        <f>VLOOKUP(A1413,'Gas Price'!$B$2:$C$215,2,FALSE)</f>
        <v>3.2</v>
      </c>
      <c r="E1413" s="6">
        <f t="shared" si="44"/>
        <v>17.123156249999997</v>
      </c>
      <c r="G1413" s="14">
        <v>43723</v>
      </c>
      <c r="H1413" s="15">
        <v>19</v>
      </c>
      <c r="I1413" s="6">
        <f t="shared" si="45"/>
        <v>17.123156249999997</v>
      </c>
      <c r="J1413" s="13"/>
      <c r="K1413" s="13"/>
    </row>
    <row r="1414" spans="1:12" x14ac:dyDescent="0.35">
      <c r="A1414" s="14">
        <v>43723</v>
      </c>
      <c r="B1414" s="15">
        <v>20</v>
      </c>
      <c r="C1414" s="16">
        <v>56.414200000000001</v>
      </c>
      <c r="D1414" s="12">
        <f>VLOOKUP(A1414,'Gas Price'!$B$2:$C$215,2,FALSE)</f>
        <v>3.2</v>
      </c>
      <c r="E1414" s="6">
        <f t="shared" si="44"/>
        <v>17.629437499999998</v>
      </c>
      <c r="G1414" s="14">
        <v>43723</v>
      </c>
      <c r="H1414" s="15">
        <v>20</v>
      </c>
      <c r="I1414" s="6">
        <f t="shared" si="45"/>
        <v>17.629437499999998</v>
      </c>
      <c r="J1414" s="13"/>
      <c r="K1414" s="13"/>
    </row>
    <row r="1415" spans="1:12" x14ac:dyDescent="0.35">
      <c r="A1415" s="14">
        <v>43723</v>
      </c>
      <c r="B1415" s="15">
        <v>21</v>
      </c>
      <c r="C1415" s="16">
        <v>46.722700000000003</v>
      </c>
      <c r="D1415" s="12">
        <f>VLOOKUP(A1415,'Gas Price'!$B$2:$C$215,2,FALSE)</f>
        <v>3.2</v>
      </c>
      <c r="E1415" s="6">
        <f t="shared" si="44"/>
        <v>14.600843750000001</v>
      </c>
      <c r="G1415" s="14">
        <v>43723</v>
      </c>
      <c r="H1415" s="15">
        <v>21</v>
      </c>
      <c r="I1415" s="6">
        <f t="shared" si="45"/>
        <v>14.600843750000001</v>
      </c>
      <c r="J1415" s="13"/>
      <c r="K1415" s="13"/>
    </row>
    <row r="1416" spans="1:12" x14ac:dyDescent="0.35">
      <c r="A1416" s="14">
        <v>43724</v>
      </c>
      <c r="B1416" s="15">
        <v>13</v>
      </c>
      <c r="C1416" s="16">
        <v>32.611899999999999</v>
      </c>
      <c r="D1416" s="12">
        <f>VLOOKUP(A1416,'Gas Price'!$B$2:$C$215,2,FALSE)</f>
        <v>2.6549999999999998</v>
      </c>
      <c r="E1416" s="6">
        <f t="shared" si="44"/>
        <v>12.283201506591338</v>
      </c>
      <c r="G1416" s="14">
        <v>43724</v>
      </c>
      <c r="H1416" s="15">
        <v>13</v>
      </c>
      <c r="I1416" s="6">
        <f t="shared" si="45"/>
        <v>12.283201506591338</v>
      </c>
      <c r="J1416" s="13">
        <f>MAX(AVERAGE(I1416:I1419),AVERAGE(I1417:I1420),AVERAGE(I1418:I1421),AVERAGE(I1419:I1422),AVERAGE(I1420:I1423),AVERAGE(I1421:I1424))</f>
        <v>18.339962335216576</v>
      </c>
      <c r="K1416" s="13">
        <f>MAX(AVERAGE(I1416:I1418),AVERAGE(I1417:I1419),AVERAGE(I1418:I1420),AVERAGE(I1419:I1421),AVERAGE(I1420:I1422),AVERAGE(I1421:I1423),AVERAGE(I1422:I1424))</f>
        <v>19.160564971751416</v>
      </c>
      <c r="L1416" s="13">
        <f>MAX(AVERAGE(I1416:I1417),AVERAGE(I1417:I1418),AVERAGE(I1418:I1419),AVERAGE(I1419:I1420),AVERAGE(I1420:I1421),AVERAGE(I1421:I1422),AVERAGE(I1422:I1423),AVERAGE(I1423:I1424))</f>
        <v>20.706195856873826</v>
      </c>
    </row>
    <row r="1417" spans="1:12" x14ac:dyDescent="0.35">
      <c r="A1417" s="14">
        <v>43724</v>
      </c>
      <c r="B1417" s="15">
        <v>14</v>
      </c>
      <c r="C1417" s="16">
        <v>34.675400000000003</v>
      </c>
      <c r="D1417" s="12">
        <f>VLOOKUP(A1417,'Gas Price'!$B$2:$C$215,2,FALSE)</f>
        <v>2.6549999999999998</v>
      </c>
      <c r="E1417" s="6">
        <f t="shared" si="44"/>
        <v>13.060414312617704</v>
      </c>
      <c r="G1417" s="14">
        <v>43724</v>
      </c>
      <c r="H1417" s="15">
        <v>14</v>
      </c>
      <c r="I1417" s="6">
        <f t="shared" si="45"/>
        <v>13.060414312617704</v>
      </c>
      <c r="J1417" s="13"/>
      <c r="K1417" s="13"/>
    </row>
    <row r="1418" spans="1:12" x14ac:dyDescent="0.35">
      <c r="A1418" s="14">
        <v>43724</v>
      </c>
      <c r="B1418" s="15">
        <v>15</v>
      </c>
      <c r="C1418" s="16">
        <v>38.050699999999999</v>
      </c>
      <c r="D1418" s="12">
        <f>VLOOKUP(A1418,'Gas Price'!$B$2:$C$215,2,FALSE)</f>
        <v>2.6549999999999998</v>
      </c>
      <c r="E1418" s="6">
        <f t="shared" si="44"/>
        <v>14.331713747645951</v>
      </c>
      <c r="G1418" s="14">
        <v>43724</v>
      </c>
      <c r="H1418" s="15">
        <v>15</v>
      </c>
      <c r="I1418" s="6">
        <f t="shared" si="45"/>
        <v>14.331713747645951</v>
      </c>
      <c r="J1418" s="13"/>
      <c r="K1418" s="13"/>
    </row>
    <row r="1419" spans="1:12" x14ac:dyDescent="0.35">
      <c r="A1419" s="14">
        <v>43724</v>
      </c>
      <c r="B1419" s="15">
        <v>16</v>
      </c>
      <c r="C1419" s="16">
        <v>36.308900000000001</v>
      </c>
      <c r="D1419" s="12">
        <f>VLOOKUP(A1419,'Gas Price'!$B$2:$C$215,2,FALSE)</f>
        <v>2.6549999999999998</v>
      </c>
      <c r="E1419" s="6">
        <f t="shared" si="44"/>
        <v>13.67566854990584</v>
      </c>
      <c r="G1419" s="14">
        <v>43724</v>
      </c>
      <c r="H1419" s="15">
        <v>16</v>
      </c>
      <c r="I1419" s="6">
        <f t="shared" si="45"/>
        <v>13.67566854990584</v>
      </c>
      <c r="J1419" s="13"/>
      <c r="K1419" s="13"/>
    </row>
    <row r="1420" spans="1:12" x14ac:dyDescent="0.35">
      <c r="A1420" s="14">
        <v>43724</v>
      </c>
      <c r="B1420" s="15">
        <v>17</v>
      </c>
      <c r="C1420" s="16">
        <v>38.009799999999998</v>
      </c>
      <c r="D1420" s="12">
        <f>VLOOKUP(A1420,'Gas Price'!$B$2:$C$215,2,FALSE)</f>
        <v>2.6549999999999998</v>
      </c>
      <c r="E1420" s="6">
        <f t="shared" si="44"/>
        <v>14.316308851224106</v>
      </c>
      <c r="G1420" s="14">
        <v>43724</v>
      </c>
      <c r="H1420" s="15">
        <v>17</v>
      </c>
      <c r="I1420" s="6">
        <f t="shared" si="45"/>
        <v>14.316308851224106</v>
      </c>
      <c r="J1420" s="13"/>
      <c r="K1420" s="13"/>
    </row>
    <row r="1421" spans="1:12" x14ac:dyDescent="0.35">
      <c r="A1421" s="14">
        <v>43724</v>
      </c>
      <c r="B1421" s="15">
        <v>18</v>
      </c>
      <c r="C1421" s="16">
        <v>42.156500000000001</v>
      </c>
      <c r="D1421" s="12">
        <f>VLOOKUP(A1421,'Gas Price'!$B$2:$C$215,2,FALSE)</f>
        <v>2.6549999999999998</v>
      </c>
      <c r="E1421" s="6">
        <f t="shared" si="44"/>
        <v>15.878154425612054</v>
      </c>
      <c r="G1421" s="14">
        <v>43724</v>
      </c>
      <c r="H1421" s="15">
        <v>18</v>
      </c>
      <c r="I1421" s="6">
        <f t="shared" si="45"/>
        <v>15.878154425612054</v>
      </c>
      <c r="J1421" s="13"/>
      <c r="K1421" s="13"/>
    </row>
    <row r="1422" spans="1:12" x14ac:dyDescent="0.35">
      <c r="A1422" s="14">
        <v>43724</v>
      </c>
      <c r="B1422" s="15">
        <v>19</v>
      </c>
      <c r="C1422" s="16">
        <v>52.4251</v>
      </c>
      <c r="D1422" s="12">
        <f>VLOOKUP(A1422,'Gas Price'!$B$2:$C$215,2,FALSE)</f>
        <v>2.6549999999999998</v>
      </c>
      <c r="E1422" s="6">
        <f t="shared" si="44"/>
        <v>19.745800376647836</v>
      </c>
      <c r="G1422" s="14">
        <v>43724</v>
      </c>
      <c r="H1422" s="15">
        <v>19</v>
      </c>
      <c r="I1422" s="6">
        <f t="shared" si="45"/>
        <v>19.745800376647836</v>
      </c>
      <c r="J1422" s="13"/>
      <c r="K1422" s="13"/>
    </row>
    <row r="1423" spans="1:12" x14ac:dyDescent="0.35">
      <c r="A1423" s="14">
        <v>43724</v>
      </c>
      <c r="B1423" s="15">
        <v>20</v>
      </c>
      <c r="C1423" s="16">
        <v>57.524799999999999</v>
      </c>
      <c r="D1423" s="12">
        <f>VLOOKUP(A1423,'Gas Price'!$B$2:$C$215,2,FALSE)</f>
        <v>2.6549999999999998</v>
      </c>
      <c r="E1423" s="6">
        <f t="shared" si="44"/>
        <v>21.666591337099813</v>
      </c>
      <c r="G1423" s="14">
        <v>43724</v>
      </c>
      <c r="H1423" s="15">
        <v>20</v>
      </c>
      <c r="I1423" s="6">
        <f t="shared" si="45"/>
        <v>21.666591337099813</v>
      </c>
      <c r="J1423" s="13"/>
      <c r="K1423" s="13"/>
    </row>
    <row r="1424" spans="1:12" x14ac:dyDescent="0.35">
      <c r="A1424" s="14">
        <v>43724</v>
      </c>
      <c r="B1424" s="15">
        <v>21</v>
      </c>
      <c r="C1424" s="16">
        <v>42.664000000000001</v>
      </c>
      <c r="D1424" s="12">
        <f>VLOOKUP(A1424,'Gas Price'!$B$2:$C$215,2,FALSE)</f>
        <v>2.6549999999999998</v>
      </c>
      <c r="E1424" s="6">
        <f t="shared" si="44"/>
        <v>16.069303201506592</v>
      </c>
      <c r="G1424" s="14">
        <v>43724</v>
      </c>
      <c r="H1424" s="15">
        <v>21</v>
      </c>
      <c r="I1424" s="6">
        <f t="shared" si="45"/>
        <v>16.069303201506592</v>
      </c>
      <c r="J1424" s="13"/>
      <c r="K1424" s="13"/>
    </row>
    <row r="1425" spans="1:12" x14ac:dyDescent="0.35">
      <c r="A1425" s="14">
        <v>43725</v>
      </c>
      <c r="B1425" s="15">
        <v>13</v>
      </c>
      <c r="C1425" s="16">
        <v>35.248199999999997</v>
      </c>
      <c r="D1425" s="12">
        <f>VLOOKUP(A1425,'Gas Price'!$B$2:$C$215,2,FALSE)</f>
        <v>3.14</v>
      </c>
      <c r="E1425" s="6">
        <f t="shared" si="44"/>
        <v>11.225541401273883</v>
      </c>
      <c r="G1425" s="14">
        <v>43725</v>
      </c>
      <c r="H1425" s="15">
        <v>13</v>
      </c>
      <c r="I1425" s="6">
        <f t="shared" si="45"/>
        <v>11.225541401273883</v>
      </c>
      <c r="J1425" s="13">
        <f>MAX(AVERAGE(I1425:I1428),AVERAGE(I1426:I1429),AVERAGE(I1427:I1430),AVERAGE(I1428:I1431),AVERAGE(I1429:I1432),AVERAGE(I1430:I1433))</f>
        <v>15.935039808917196</v>
      </c>
      <c r="K1425" s="13">
        <f>MAX(AVERAGE(I1425:I1427),AVERAGE(I1426:I1428),AVERAGE(I1427:I1429),AVERAGE(I1428:I1430),AVERAGE(I1429:I1431),AVERAGE(I1430:I1432),AVERAGE(I1431:I1433))</f>
        <v>16.502558386411888</v>
      </c>
      <c r="L1425" s="13">
        <f>MAX(AVERAGE(I1425:I1426),AVERAGE(I1426:I1427),AVERAGE(I1427:I1428),AVERAGE(I1428:I1429),AVERAGE(I1429:I1430),AVERAGE(I1430:I1431),AVERAGE(I1431:I1432),AVERAGE(I1432:I1433))</f>
        <v>16.992563694267517</v>
      </c>
    </row>
    <row r="1426" spans="1:12" x14ac:dyDescent="0.35">
      <c r="A1426" s="14">
        <v>43725</v>
      </c>
      <c r="B1426" s="15">
        <v>14</v>
      </c>
      <c r="C1426" s="16">
        <v>37.913899999999998</v>
      </c>
      <c r="D1426" s="12">
        <f>VLOOKUP(A1426,'Gas Price'!$B$2:$C$215,2,FALSE)</f>
        <v>3.14</v>
      </c>
      <c r="E1426" s="6">
        <f t="shared" si="44"/>
        <v>12.074490445859871</v>
      </c>
      <c r="G1426" s="14">
        <v>43725</v>
      </c>
      <c r="H1426" s="15">
        <v>14</v>
      </c>
      <c r="I1426" s="6">
        <f t="shared" si="45"/>
        <v>12.074490445859871</v>
      </c>
      <c r="J1426" s="13"/>
      <c r="K1426" s="13"/>
    </row>
    <row r="1427" spans="1:12" x14ac:dyDescent="0.35">
      <c r="A1427" s="14">
        <v>43725</v>
      </c>
      <c r="B1427" s="15">
        <v>15</v>
      </c>
      <c r="C1427" s="16">
        <v>43.6325</v>
      </c>
      <c r="D1427" s="12">
        <f>VLOOKUP(A1427,'Gas Price'!$B$2:$C$215,2,FALSE)</f>
        <v>3.14</v>
      </c>
      <c r="E1427" s="6">
        <f t="shared" si="44"/>
        <v>13.895700636942674</v>
      </c>
      <c r="G1427" s="14">
        <v>43725</v>
      </c>
      <c r="H1427" s="15">
        <v>15</v>
      </c>
      <c r="I1427" s="6">
        <f t="shared" si="45"/>
        <v>13.895700636942674</v>
      </c>
      <c r="J1427" s="13"/>
      <c r="K1427" s="13"/>
    </row>
    <row r="1428" spans="1:12" x14ac:dyDescent="0.35">
      <c r="A1428" s="14">
        <v>43725</v>
      </c>
      <c r="B1428" s="15">
        <v>16</v>
      </c>
      <c r="C1428" s="16">
        <v>36.142299999999999</v>
      </c>
      <c r="D1428" s="12">
        <f>VLOOKUP(A1428,'Gas Price'!$B$2:$C$215,2,FALSE)</f>
        <v>3.14</v>
      </c>
      <c r="E1428" s="6">
        <f t="shared" si="44"/>
        <v>11.51028662420382</v>
      </c>
      <c r="G1428" s="14">
        <v>43725</v>
      </c>
      <c r="H1428" s="15">
        <v>16</v>
      </c>
      <c r="I1428" s="6">
        <f t="shared" si="45"/>
        <v>11.51028662420382</v>
      </c>
      <c r="J1428" s="13"/>
      <c r="K1428" s="13"/>
    </row>
    <row r="1429" spans="1:12" x14ac:dyDescent="0.35">
      <c r="A1429" s="14">
        <v>43725</v>
      </c>
      <c r="B1429" s="15">
        <v>17</v>
      </c>
      <c r="C1429" s="16">
        <v>35.646500000000003</v>
      </c>
      <c r="D1429" s="12">
        <f>VLOOKUP(A1429,'Gas Price'!$B$2:$C$215,2,FALSE)</f>
        <v>3.14</v>
      </c>
      <c r="E1429" s="6">
        <f t="shared" si="44"/>
        <v>11.352388535031848</v>
      </c>
      <c r="G1429" s="14">
        <v>43725</v>
      </c>
      <c r="H1429" s="15">
        <v>17</v>
      </c>
      <c r="I1429" s="6">
        <f t="shared" si="45"/>
        <v>11.352388535031848</v>
      </c>
      <c r="J1429" s="13"/>
      <c r="K1429" s="13"/>
    </row>
    <row r="1430" spans="1:12" x14ac:dyDescent="0.35">
      <c r="A1430" s="14">
        <v>43725</v>
      </c>
      <c r="B1430" s="15">
        <v>18</v>
      </c>
      <c r="C1430" s="16">
        <v>48.7408</v>
      </c>
      <c r="D1430" s="12">
        <f>VLOOKUP(A1430,'Gas Price'!$B$2:$C$215,2,FALSE)</f>
        <v>3.14</v>
      </c>
      <c r="E1430" s="6">
        <f t="shared" si="44"/>
        <v>15.522547770700637</v>
      </c>
      <c r="G1430" s="14">
        <v>43725</v>
      </c>
      <c r="H1430" s="15">
        <v>18</v>
      </c>
      <c r="I1430" s="6">
        <f t="shared" si="45"/>
        <v>15.522547770700637</v>
      </c>
      <c r="J1430" s="13"/>
      <c r="K1430" s="13"/>
    </row>
    <row r="1431" spans="1:12" x14ac:dyDescent="0.35">
      <c r="A1431" s="14">
        <v>43725</v>
      </c>
      <c r="B1431" s="15">
        <v>19</v>
      </c>
      <c r="C1431" s="16">
        <v>52.286200000000001</v>
      </c>
      <c r="D1431" s="12">
        <f>VLOOKUP(A1431,'Gas Price'!$B$2:$C$215,2,FALSE)</f>
        <v>3.14</v>
      </c>
      <c r="E1431" s="6">
        <f t="shared" si="44"/>
        <v>16.651656050955413</v>
      </c>
      <c r="G1431" s="14">
        <v>43725</v>
      </c>
      <c r="H1431" s="15">
        <v>19</v>
      </c>
      <c r="I1431" s="6">
        <f t="shared" si="45"/>
        <v>16.651656050955413</v>
      </c>
      <c r="J1431" s="13"/>
      <c r="K1431" s="13"/>
    </row>
    <row r="1432" spans="1:12" x14ac:dyDescent="0.35">
      <c r="A1432" s="14">
        <v>43725</v>
      </c>
      <c r="B1432" s="15">
        <v>20</v>
      </c>
      <c r="C1432" s="16">
        <v>54.427100000000003</v>
      </c>
      <c r="D1432" s="12">
        <f>VLOOKUP(A1432,'Gas Price'!$B$2:$C$215,2,FALSE)</f>
        <v>3.14</v>
      </c>
      <c r="E1432" s="6">
        <f t="shared" si="44"/>
        <v>17.333471337579617</v>
      </c>
      <c r="G1432" s="14">
        <v>43725</v>
      </c>
      <c r="H1432" s="15">
        <v>20</v>
      </c>
      <c r="I1432" s="6">
        <f t="shared" si="45"/>
        <v>17.333471337579617</v>
      </c>
      <c r="J1432" s="13"/>
      <c r="K1432" s="13"/>
    </row>
    <row r="1433" spans="1:12" x14ac:dyDescent="0.35">
      <c r="A1433" s="14">
        <v>43725</v>
      </c>
      <c r="B1433" s="15">
        <v>21</v>
      </c>
      <c r="C1433" s="16">
        <v>44.69</v>
      </c>
      <c r="D1433" s="12">
        <f>VLOOKUP(A1433,'Gas Price'!$B$2:$C$215,2,FALSE)</f>
        <v>3.14</v>
      </c>
      <c r="E1433" s="6">
        <f t="shared" si="44"/>
        <v>14.232484076433119</v>
      </c>
      <c r="G1433" s="14">
        <v>43725</v>
      </c>
      <c r="H1433" s="15">
        <v>21</v>
      </c>
      <c r="I1433" s="6">
        <f t="shared" si="45"/>
        <v>14.232484076433119</v>
      </c>
      <c r="J1433" s="13"/>
      <c r="K1433" s="13"/>
    </row>
    <row r="1434" spans="1:12" x14ac:dyDescent="0.35">
      <c r="A1434" s="14">
        <v>43726</v>
      </c>
      <c r="B1434" s="15">
        <v>13</v>
      </c>
      <c r="C1434" s="16">
        <v>28.9712</v>
      </c>
      <c r="D1434" s="12">
        <f>VLOOKUP(A1434,'Gas Price'!$B$2:$C$215,2,FALSE)</f>
        <v>3.1749999999999998</v>
      </c>
      <c r="E1434" s="6">
        <f t="shared" si="44"/>
        <v>9.1247874015748032</v>
      </c>
      <c r="G1434" s="14">
        <v>43726</v>
      </c>
      <c r="H1434" s="15">
        <v>13</v>
      </c>
      <c r="I1434" s="6">
        <f t="shared" si="45"/>
        <v>9.1247874015748032</v>
      </c>
      <c r="J1434" s="13">
        <f>MAX(AVERAGE(I1434:I1437),AVERAGE(I1435:I1438),AVERAGE(I1436:I1439),AVERAGE(I1437:I1440),AVERAGE(I1438:I1441),AVERAGE(I1439:I1442))</f>
        <v>15.289220472440945</v>
      </c>
      <c r="K1434" s="13">
        <f>MAX(AVERAGE(I1434:I1436),AVERAGE(I1435:I1437),AVERAGE(I1436:I1438),AVERAGE(I1437:I1439),AVERAGE(I1438:I1440),AVERAGE(I1439:I1441),AVERAGE(I1440:I1442))</f>
        <v>15.693102362204725</v>
      </c>
      <c r="L1434" s="13">
        <f>MAX(AVERAGE(I1434:I1435),AVERAGE(I1435:I1436),AVERAGE(I1436:I1437),AVERAGE(I1437:I1438),AVERAGE(I1438:I1439),AVERAGE(I1439:I1440),AVERAGE(I1440:I1441),AVERAGE(I1441:I1442))</f>
        <v>16.421874015748031</v>
      </c>
    </row>
    <row r="1435" spans="1:12" x14ac:dyDescent="0.35">
      <c r="A1435" s="14">
        <v>43726</v>
      </c>
      <c r="B1435" s="15">
        <v>14</v>
      </c>
      <c r="C1435" s="16">
        <v>29.264299999999999</v>
      </c>
      <c r="D1435" s="12">
        <f>VLOOKUP(A1435,'Gas Price'!$B$2:$C$215,2,FALSE)</f>
        <v>3.1749999999999998</v>
      </c>
      <c r="E1435" s="6">
        <f t="shared" si="44"/>
        <v>9.2171023622047237</v>
      </c>
      <c r="G1435" s="14">
        <v>43726</v>
      </c>
      <c r="H1435" s="15">
        <v>14</v>
      </c>
      <c r="I1435" s="6">
        <f t="shared" si="45"/>
        <v>9.2171023622047237</v>
      </c>
      <c r="J1435" s="13"/>
      <c r="K1435" s="13"/>
    </row>
    <row r="1436" spans="1:12" x14ac:dyDescent="0.35">
      <c r="A1436" s="14">
        <v>43726</v>
      </c>
      <c r="B1436" s="15">
        <v>15</v>
      </c>
      <c r="C1436" s="16">
        <v>30.729500000000002</v>
      </c>
      <c r="D1436" s="12">
        <f>VLOOKUP(A1436,'Gas Price'!$B$2:$C$215,2,FALSE)</f>
        <v>3.1749999999999998</v>
      </c>
      <c r="E1436" s="6">
        <f t="shared" si="44"/>
        <v>9.6785826771653554</v>
      </c>
      <c r="G1436" s="14">
        <v>43726</v>
      </c>
      <c r="H1436" s="15">
        <v>15</v>
      </c>
      <c r="I1436" s="6">
        <f t="shared" si="45"/>
        <v>9.6785826771653554</v>
      </c>
      <c r="J1436" s="13"/>
      <c r="K1436" s="13"/>
    </row>
    <row r="1437" spans="1:12" x14ac:dyDescent="0.35">
      <c r="A1437" s="14">
        <v>43726</v>
      </c>
      <c r="B1437" s="15">
        <v>16</v>
      </c>
      <c r="C1437" s="16">
        <v>34.0441</v>
      </c>
      <c r="D1437" s="12">
        <f>VLOOKUP(A1437,'Gas Price'!$B$2:$C$215,2,FALSE)</f>
        <v>3.1749999999999998</v>
      </c>
      <c r="E1437" s="6">
        <f t="shared" si="44"/>
        <v>10.722551181102363</v>
      </c>
      <c r="G1437" s="14">
        <v>43726</v>
      </c>
      <c r="H1437" s="15">
        <v>16</v>
      </c>
      <c r="I1437" s="6">
        <f t="shared" si="45"/>
        <v>10.722551181102363</v>
      </c>
      <c r="J1437" s="13"/>
      <c r="K1437" s="13"/>
    </row>
    <row r="1438" spans="1:12" x14ac:dyDescent="0.35">
      <c r="A1438" s="14">
        <v>43726</v>
      </c>
      <c r="B1438" s="15">
        <v>17</v>
      </c>
      <c r="C1438" s="16">
        <v>34.000999999999998</v>
      </c>
      <c r="D1438" s="12">
        <f>VLOOKUP(A1438,'Gas Price'!$B$2:$C$215,2,FALSE)</f>
        <v>3.1749999999999998</v>
      </c>
      <c r="E1438" s="6">
        <f t="shared" si="44"/>
        <v>10.708976377952755</v>
      </c>
      <c r="G1438" s="14">
        <v>43726</v>
      </c>
      <c r="H1438" s="15">
        <v>17</v>
      </c>
      <c r="I1438" s="6">
        <f t="shared" si="45"/>
        <v>10.708976377952755</v>
      </c>
      <c r="J1438" s="13"/>
      <c r="K1438" s="13"/>
    </row>
    <row r="1439" spans="1:12" x14ac:dyDescent="0.35">
      <c r="A1439" s="14">
        <v>43726</v>
      </c>
      <c r="B1439" s="15">
        <v>18</v>
      </c>
      <c r="C1439" s="16">
        <v>44.696300000000001</v>
      </c>
      <c r="D1439" s="12">
        <f>VLOOKUP(A1439,'Gas Price'!$B$2:$C$215,2,FALSE)</f>
        <v>3.1749999999999998</v>
      </c>
      <c r="E1439" s="6">
        <f t="shared" si="44"/>
        <v>14.077574803149608</v>
      </c>
      <c r="G1439" s="14">
        <v>43726</v>
      </c>
      <c r="H1439" s="15">
        <v>18</v>
      </c>
      <c r="I1439" s="6">
        <f t="shared" si="45"/>
        <v>14.077574803149608</v>
      </c>
      <c r="J1439" s="13"/>
      <c r="K1439" s="13"/>
    </row>
    <row r="1440" spans="1:12" x14ac:dyDescent="0.35">
      <c r="A1440" s="14">
        <v>43726</v>
      </c>
      <c r="B1440" s="15">
        <v>19</v>
      </c>
      <c r="C1440" s="16">
        <v>50.453299999999999</v>
      </c>
      <c r="D1440" s="12">
        <f>VLOOKUP(A1440,'Gas Price'!$B$2:$C$215,2,FALSE)</f>
        <v>3.1749999999999998</v>
      </c>
      <c r="E1440" s="6">
        <f t="shared" si="44"/>
        <v>15.890803149606299</v>
      </c>
      <c r="G1440" s="14">
        <v>43726</v>
      </c>
      <c r="H1440" s="15">
        <v>19</v>
      </c>
      <c r="I1440" s="6">
        <f t="shared" si="45"/>
        <v>15.890803149606299</v>
      </c>
      <c r="J1440" s="13"/>
      <c r="K1440" s="13"/>
    </row>
    <row r="1441" spans="1:12" x14ac:dyDescent="0.35">
      <c r="A1441" s="14">
        <v>43726</v>
      </c>
      <c r="B1441" s="15">
        <v>20</v>
      </c>
      <c r="C1441" s="16">
        <v>53.825600000000001</v>
      </c>
      <c r="D1441" s="12">
        <f>VLOOKUP(A1441,'Gas Price'!$B$2:$C$215,2,FALSE)</f>
        <v>3.1749999999999998</v>
      </c>
      <c r="E1441" s="6">
        <f t="shared" si="44"/>
        <v>16.952944881889763</v>
      </c>
      <c r="G1441" s="14">
        <v>43726</v>
      </c>
      <c r="H1441" s="15">
        <v>20</v>
      </c>
      <c r="I1441" s="6">
        <f t="shared" si="45"/>
        <v>16.952944881889763</v>
      </c>
      <c r="J1441" s="13"/>
      <c r="K1441" s="13"/>
    </row>
    <row r="1442" spans="1:12" x14ac:dyDescent="0.35">
      <c r="A1442" s="14">
        <v>43726</v>
      </c>
      <c r="B1442" s="15">
        <v>21</v>
      </c>
      <c r="C1442" s="16">
        <v>45.197899999999997</v>
      </c>
      <c r="D1442" s="12">
        <f>VLOOKUP(A1442,'Gas Price'!$B$2:$C$215,2,FALSE)</f>
        <v>3.1749999999999998</v>
      </c>
      <c r="E1442" s="6">
        <f t="shared" si="44"/>
        <v>14.235559055118109</v>
      </c>
      <c r="G1442" s="14">
        <v>43726</v>
      </c>
      <c r="H1442" s="15">
        <v>21</v>
      </c>
      <c r="I1442" s="6">
        <f t="shared" si="45"/>
        <v>14.235559055118109</v>
      </c>
      <c r="J1442" s="13"/>
      <c r="K1442" s="13"/>
    </row>
    <row r="1443" spans="1:12" x14ac:dyDescent="0.35">
      <c r="A1443" s="14">
        <v>43727</v>
      </c>
      <c r="B1443" s="15">
        <v>13</v>
      </c>
      <c r="C1443" s="16">
        <v>15.6053</v>
      </c>
      <c r="D1443" s="12">
        <f>VLOOKUP(A1443,'Gas Price'!$B$2:$C$215,2,FALSE)</f>
        <v>2.79</v>
      </c>
      <c r="E1443" s="6">
        <f t="shared" si="44"/>
        <v>5.5932974910394266</v>
      </c>
      <c r="G1443" s="14">
        <v>43727</v>
      </c>
      <c r="H1443" s="15">
        <v>13</v>
      </c>
      <c r="I1443" s="6">
        <f t="shared" si="45"/>
        <v>5.5932974910394266</v>
      </c>
      <c r="J1443" s="13">
        <f>MAX(AVERAGE(I1443:I1446),AVERAGE(I1444:I1447),AVERAGE(I1445:I1448),AVERAGE(I1446:I1449),AVERAGE(I1447:I1450),AVERAGE(I1448:I1451))</f>
        <v>17.534094982078855</v>
      </c>
      <c r="K1443" s="13">
        <f>MAX(AVERAGE(I1443:I1445),AVERAGE(I1444:I1446),AVERAGE(I1445:I1447),AVERAGE(I1446:I1448),AVERAGE(I1447:I1449),AVERAGE(I1448:I1450),AVERAGE(I1449:I1451))</f>
        <v>18.695125448028673</v>
      </c>
      <c r="L1443" s="13">
        <f>MAX(AVERAGE(I1443:I1444),AVERAGE(I1444:I1445),AVERAGE(I1445:I1446),AVERAGE(I1446:I1447),AVERAGE(I1447:I1448),AVERAGE(I1448:I1449),AVERAGE(I1449:I1450),AVERAGE(I1450:I1451))</f>
        <v>19.380842293906809</v>
      </c>
    </row>
    <row r="1444" spans="1:12" x14ac:dyDescent="0.35">
      <c r="A1444" s="14">
        <v>43727</v>
      </c>
      <c r="B1444" s="15">
        <v>14</v>
      </c>
      <c r="C1444" s="16">
        <v>24.972999999999999</v>
      </c>
      <c r="D1444" s="12">
        <f>VLOOKUP(A1444,'Gas Price'!$B$2:$C$215,2,FALSE)</f>
        <v>2.79</v>
      </c>
      <c r="E1444" s="6">
        <f t="shared" si="44"/>
        <v>8.9508960573476699</v>
      </c>
      <c r="G1444" s="14">
        <v>43727</v>
      </c>
      <c r="H1444" s="15">
        <v>14</v>
      </c>
      <c r="I1444" s="6">
        <f t="shared" si="45"/>
        <v>8.9508960573476699</v>
      </c>
      <c r="J1444" s="13"/>
      <c r="K1444" s="13"/>
    </row>
    <row r="1445" spans="1:12" x14ac:dyDescent="0.35">
      <c r="A1445" s="14">
        <v>43727</v>
      </c>
      <c r="B1445" s="15">
        <v>15</v>
      </c>
      <c r="C1445" s="16">
        <v>25.640699999999999</v>
      </c>
      <c r="D1445" s="12">
        <f>VLOOKUP(A1445,'Gas Price'!$B$2:$C$215,2,FALSE)</f>
        <v>2.79</v>
      </c>
      <c r="E1445" s="6">
        <f t="shared" si="44"/>
        <v>9.1902150537634402</v>
      </c>
      <c r="G1445" s="14">
        <v>43727</v>
      </c>
      <c r="H1445" s="15">
        <v>15</v>
      </c>
      <c r="I1445" s="6">
        <f t="shared" si="45"/>
        <v>9.1902150537634402</v>
      </c>
      <c r="J1445" s="13"/>
      <c r="K1445" s="13"/>
    </row>
    <row r="1446" spans="1:12" x14ac:dyDescent="0.35">
      <c r="A1446" s="14">
        <v>43727</v>
      </c>
      <c r="B1446" s="15">
        <v>16</v>
      </c>
      <c r="C1446" s="16">
        <v>27.845600000000001</v>
      </c>
      <c r="D1446" s="12">
        <f>VLOOKUP(A1446,'Gas Price'!$B$2:$C$215,2,FALSE)</f>
        <v>2.79</v>
      </c>
      <c r="E1446" s="6">
        <f t="shared" si="44"/>
        <v>9.9805017921146959</v>
      </c>
      <c r="G1446" s="14">
        <v>43727</v>
      </c>
      <c r="H1446" s="15">
        <v>16</v>
      </c>
      <c r="I1446" s="6">
        <f t="shared" si="45"/>
        <v>9.9805017921146959</v>
      </c>
      <c r="J1446" s="13"/>
      <c r="K1446" s="13"/>
    </row>
    <row r="1447" spans="1:12" x14ac:dyDescent="0.35">
      <c r="A1447" s="14">
        <v>43727</v>
      </c>
      <c r="B1447" s="15">
        <v>17</v>
      </c>
      <c r="C1447" s="16">
        <v>26.479299999999999</v>
      </c>
      <c r="D1447" s="12">
        <f>VLOOKUP(A1447,'Gas Price'!$B$2:$C$215,2,FALSE)</f>
        <v>2.79</v>
      </c>
      <c r="E1447" s="6">
        <f t="shared" si="44"/>
        <v>9.4907885304659487</v>
      </c>
      <c r="G1447" s="14">
        <v>43727</v>
      </c>
      <c r="H1447" s="15">
        <v>17</v>
      </c>
      <c r="I1447" s="6">
        <f t="shared" si="45"/>
        <v>9.4907885304659487</v>
      </c>
      <c r="J1447" s="13"/>
      <c r="K1447" s="13"/>
    </row>
    <row r="1448" spans="1:12" x14ac:dyDescent="0.35">
      <c r="A1448" s="14">
        <v>43727</v>
      </c>
      <c r="B1448" s="15">
        <v>18</v>
      </c>
      <c r="C1448" s="16">
        <v>39.202300000000001</v>
      </c>
      <c r="D1448" s="12">
        <f>VLOOKUP(A1448,'Gas Price'!$B$2:$C$215,2,FALSE)</f>
        <v>2.79</v>
      </c>
      <c r="E1448" s="6">
        <f t="shared" si="44"/>
        <v>14.051003584229392</v>
      </c>
      <c r="G1448" s="14">
        <v>43727</v>
      </c>
      <c r="H1448" s="15">
        <v>18</v>
      </c>
      <c r="I1448" s="6">
        <f t="shared" si="45"/>
        <v>14.051003584229392</v>
      </c>
      <c r="J1448" s="13"/>
      <c r="K1448" s="13"/>
    </row>
    <row r="1449" spans="1:12" x14ac:dyDescent="0.35">
      <c r="A1449" s="14">
        <v>43727</v>
      </c>
      <c r="B1449" s="15">
        <v>19</v>
      </c>
      <c r="C1449" s="16">
        <v>49.792299999999997</v>
      </c>
      <c r="D1449" s="12">
        <f>VLOOKUP(A1449,'Gas Price'!$B$2:$C$215,2,FALSE)</f>
        <v>2.79</v>
      </c>
      <c r="E1449" s="6">
        <f t="shared" si="44"/>
        <v>17.846702508960572</v>
      </c>
      <c r="G1449" s="14">
        <v>43727</v>
      </c>
      <c r="H1449" s="15">
        <v>19</v>
      </c>
      <c r="I1449" s="6">
        <f t="shared" si="45"/>
        <v>17.846702508960572</v>
      </c>
      <c r="J1449" s="13"/>
      <c r="K1449" s="13"/>
    </row>
    <row r="1450" spans="1:12" x14ac:dyDescent="0.35">
      <c r="A1450" s="14">
        <v>43727</v>
      </c>
      <c r="B1450" s="15">
        <v>20</v>
      </c>
      <c r="C1450" s="16">
        <v>58.352800000000002</v>
      </c>
      <c r="D1450" s="12">
        <f>VLOOKUP(A1450,'Gas Price'!$B$2:$C$215,2,FALSE)</f>
        <v>2.79</v>
      </c>
      <c r="E1450" s="6">
        <f t="shared" si="44"/>
        <v>20.914982078853047</v>
      </c>
      <c r="G1450" s="14">
        <v>43727</v>
      </c>
      <c r="H1450" s="15">
        <v>20</v>
      </c>
      <c r="I1450" s="6">
        <f t="shared" si="45"/>
        <v>20.914982078853047</v>
      </c>
      <c r="J1450" s="13"/>
      <c r="K1450" s="13"/>
    </row>
    <row r="1451" spans="1:12" x14ac:dyDescent="0.35">
      <c r="A1451" s="14">
        <v>43727</v>
      </c>
      <c r="B1451" s="15">
        <v>21</v>
      </c>
      <c r="C1451" s="16">
        <v>48.333100000000002</v>
      </c>
      <c r="D1451" s="12">
        <f>VLOOKUP(A1451,'Gas Price'!$B$2:$C$215,2,FALSE)</f>
        <v>2.79</v>
      </c>
      <c r="E1451" s="6">
        <f t="shared" si="44"/>
        <v>17.323691756272403</v>
      </c>
      <c r="G1451" s="14">
        <v>43727</v>
      </c>
      <c r="H1451" s="15">
        <v>21</v>
      </c>
      <c r="I1451" s="6">
        <f t="shared" si="45"/>
        <v>17.323691756272403</v>
      </c>
      <c r="J1451" s="13"/>
      <c r="K1451" s="13"/>
    </row>
    <row r="1452" spans="1:12" x14ac:dyDescent="0.35">
      <c r="A1452" s="14">
        <v>43728</v>
      </c>
      <c r="B1452" s="15">
        <v>13</v>
      </c>
      <c r="C1452" s="16">
        <v>36.733800000000002</v>
      </c>
      <c r="D1452" s="12">
        <f>VLOOKUP(A1452,'Gas Price'!$B$2:$C$215,2,FALSE)</f>
        <v>2.8</v>
      </c>
      <c r="E1452" s="6">
        <f t="shared" si="44"/>
        <v>13.119214285714287</v>
      </c>
      <c r="G1452" s="14">
        <v>43728</v>
      </c>
      <c r="H1452" s="15">
        <v>13</v>
      </c>
      <c r="I1452" s="6">
        <f t="shared" si="45"/>
        <v>13.119214285714287</v>
      </c>
      <c r="J1452" s="13">
        <f>MAX(AVERAGE(I1452:I1455),AVERAGE(I1453:I1456),AVERAGE(I1454:I1457),AVERAGE(I1455:I1458),AVERAGE(I1456:I1459),AVERAGE(I1457:I1460))</f>
        <v>18.907366071428573</v>
      </c>
      <c r="K1452" s="13">
        <f>MAX(AVERAGE(I1452:I1454),AVERAGE(I1453:I1455),AVERAGE(I1454:I1456),AVERAGE(I1455:I1457),AVERAGE(I1456:I1458),AVERAGE(I1457:I1459),AVERAGE(I1458:I1460))</f>
        <v>19.629666666666669</v>
      </c>
      <c r="L1452" s="13">
        <f>MAX(AVERAGE(I1452:I1453),AVERAGE(I1453:I1454),AVERAGE(I1454:I1455),AVERAGE(I1455:I1456),AVERAGE(I1456:I1457),AVERAGE(I1457:I1458),AVERAGE(I1458:I1459),AVERAGE(I1459:I1460))</f>
        <v>20.488232142857147</v>
      </c>
    </row>
    <row r="1453" spans="1:12" x14ac:dyDescent="0.35">
      <c r="A1453" s="14">
        <v>43728</v>
      </c>
      <c r="B1453" s="15">
        <v>14</v>
      </c>
      <c r="C1453" s="16">
        <v>31.625499999999999</v>
      </c>
      <c r="D1453" s="12">
        <f>VLOOKUP(A1453,'Gas Price'!$B$2:$C$215,2,FALSE)</f>
        <v>2.8</v>
      </c>
      <c r="E1453" s="6">
        <f t="shared" si="44"/>
        <v>11.29482142857143</v>
      </c>
      <c r="G1453" s="14">
        <v>43728</v>
      </c>
      <c r="H1453" s="15">
        <v>14</v>
      </c>
      <c r="I1453" s="6">
        <f t="shared" si="45"/>
        <v>11.29482142857143</v>
      </c>
      <c r="J1453" s="13"/>
      <c r="K1453" s="13"/>
    </row>
    <row r="1454" spans="1:12" x14ac:dyDescent="0.35">
      <c r="A1454" s="14">
        <v>43728</v>
      </c>
      <c r="B1454" s="15">
        <v>15</v>
      </c>
      <c r="C1454" s="16">
        <v>35.1952</v>
      </c>
      <c r="D1454" s="12">
        <f>VLOOKUP(A1454,'Gas Price'!$B$2:$C$215,2,FALSE)</f>
        <v>2.8</v>
      </c>
      <c r="E1454" s="6">
        <f t="shared" si="44"/>
        <v>12.569714285714287</v>
      </c>
      <c r="G1454" s="14">
        <v>43728</v>
      </c>
      <c r="H1454" s="15">
        <v>15</v>
      </c>
      <c r="I1454" s="6">
        <f t="shared" si="45"/>
        <v>12.569714285714287</v>
      </c>
      <c r="J1454" s="13"/>
      <c r="K1454" s="13"/>
    </row>
    <row r="1455" spans="1:12" x14ac:dyDescent="0.35">
      <c r="A1455" s="14">
        <v>43728</v>
      </c>
      <c r="B1455" s="15">
        <v>16</v>
      </c>
      <c r="C1455" s="16">
        <v>43.287300000000002</v>
      </c>
      <c r="D1455" s="12">
        <f>VLOOKUP(A1455,'Gas Price'!$B$2:$C$215,2,FALSE)</f>
        <v>2.8</v>
      </c>
      <c r="E1455" s="6">
        <f t="shared" si="44"/>
        <v>15.459750000000001</v>
      </c>
      <c r="G1455" s="14">
        <v>43728</v>
      </c>
      <c r="H1455" s="15">
        <v>16</v>
      </c>
      <c r="I1455" s="6">
        <f t="shared" si="45"/>
        <v>15.459750000000001</v>
      </c>
      <c r="J1455" s="13"/>
      <c r="K1455" s="13"/>
    </row>
    <row r="1456" spans="1:12" x14ac:dyDescent="0.35">
      <c r="A1456" s="14">
        <v>43728</v>
      </c>
      <c r="B1456" s="15">
        <v>17</v>
      </c>
      <c r="C1456" s="16">
        <v>45.545099999999998</v>
      </c>
      <c r="D1456" s="12">
        <f>VLOOKUP(A1456,'Gas Price'!$B$2:$C$215,2,FALSE)</f>
        <v>2.8</v>
      </c>
      <c r="E1456" s="6">
        <f t="shared" si="44"/>
        <v>16.266107142857145</v>
      </c>
      <c r="G1456" s="14">
        <v>43728</v>
      </c>
      <c r="H1456" s="15">
        <v>17</v>
      </c>
      <c r="I1456" s="6">
        <f t="shared" si="45"/>
        <v>16.266107142857145</v>
      </c>
      <c r="J1456" s="13"/>
      <c r="K1456" s="13"/>
    </row>
    <row r="1457" spans="1:12" x14ac:dyDescent="0.35">
      <c r="A1457" s="14">
        <v>43728</v>
      </c>
      <c r="B1457" s="15">
        <v>18</v>
      </c>
      <c r="C1457" s="16">
        <v>50.155099999999997</v>
      </c>
      <c r="D1457" s="12">
        <f>VLOOKUP(A1457,'Gas Price'!$B$2:$C$215,2,FALSE)</f>
        <v>2.8</v>
      </c>
      <c r="E1457" s="6">
        <f t="shared" si="44"/>
        <v>17.912535714285713</v>
      </c>
      <c r="G1457" s="14">
        <v>43728</v>
      </c>
      <c r="H1457" s="15">
        <v>18</v>
      </c>
      <c r="I1457" s="6">
        <f t="shared" si="45"/>
        <v>17.912535714285713</v>
      </c>
      <c r="J1457" s="13"/>
      <c r="K1457" s="13"/>
    </row>
    <row r="1458" spans="1:12" x14ac:dyDescent="0.35">
      <c r="A1458" s="14">
        <v>43728</v>
      </c>
      <c r="B1458" s="15">
        <v>19</v>
      </c>
      <c r="C1458" s="16">
        <v>57.979500000000002</v>
      </c>
      <c r="D1458" s="12">
        <f>VLOOKUP(A1458,'Gas Price'!$B$2:$C$215,2,FALSE)</f>
        <v>2.8</v>
      </c>
      <c r="E1458" s="6">
        <f t="shared" si="44"/>
        <v>20.706964285714289</v>
      </c>
      <c r="G1458" s="14">
        <v>43728</v>
      </c>
      <c r="H1458" s="15">
        <v>19</v>
      </c>
      <c r="I1458" s="6">
        <f t="shared" si="45"/>
        <v>20.706964285714289</v>
      </c>
      <c r="J1458" s="13"/>
      <c r="K1458" s="13"/>
    </row>
    <row r="1459" spans="1:12" x14ac:dyDescent="0.35">
      <c r="A1459" s="14">
        <v>43728</v>
      </c>
      <c r="B1459" s="15">
        <v>20</v>
      </c>
      <c r="C1459" s="16">
        <v>56.754600000000003</v>
      </c>
      <c r="D1459" s="12">
        <f>VLOOKUP(A1459,'Gas Price'!$B$2:$C$215,2,FALSE)</f>
        <v>2.8</v>
      </c>
      <c r="E1459" s="6">
        <f t="shared" si="44"/>
        <v>20.269500000000004</v>
      </c>
      <c r="G1459" s="14">
        <v>43728</v>
      </c>
      <c r="H1459" s="15">
        <v>20</v>
      </c>
      <c r="I1459" s="6">
        <f t="shared" si="45"/>
        <v>20.269500000000004</v>
      </c>
      <c r="J1459" s="13"/>
      <c r="K1459" s="13"/>
    </row>
    <row r="1460" spans="1:12" x14ac:dyDescent="0.35">
      <c r="A1460" s="14">
        <v>43728</v>
      </c>
      <c r="B1460" s="15">
        <v>21</v>
      </c>
      <c r="C1460" s="16">
        <v>46.8733</v>
      </c>
      <c r="D1460" s="12">
        <f>VLOOKUP(A1460,'Gas Price'!$B$2:$C$215,2,FALSE)</f>
        <v>2.8</v>
      </c>
      <c r="E1460" s="6">
        <f t="shared" si="44"/>
        <v>16.740464285714285</v>
      </c>
      <c r="G1460" s="14">
        <v>43728</v>
      </c>
      <c r="H1460" s="15">
        <v>21</v>
      </c>
      <c r="I1460" s="6">
        <f t="shared" si="45"/>
        <v>16.740464285714285</v>
      </c>
      <c r="J1460" s="13"/>
      <c r="K1460" s="13"/>
    </row>
    <row r="1461" spans="1:12" x14ac:dyDescent="0.35">
      <c r="A1461" s="14">
        <v>43729</v>
      </c>
      <c r="B1461" s="15">
        <v>13</v>
      </c>
      <c r="C1461" s="16">
        <v>23.443300000000001</v>
      </c>
      <c r="D1461" s="12">
        <f>VLOOKUP(A1461,'Gas Price'!$B$2:$C$215,2,FALSE)</f>
        <v>2.8</v>
      </c>
      <c r="E1461" s="6">
        <f t="shared" si="44"/>
        <v>8.3726071428571434</v>
      </c>
      <c r="G1461" s="14">
        <v>43729</v>
      </c>
      <c r="H1461" s="15">
        <v>13</v>
      </c>
      <c r="I1461" s="6">
        <f t="shared" si="45"/>
        <v>8.3726071428571434</v>
      </c>
      <c r="J1461" s="13">
        <f>MAX(AVERAGE(I1461:I1464),AVERAGE(I1462:I1465),AVERAGE(I1463:I1466),AVERAGE(I1464:I1467),AVERAGE(I1465:I1468),AVERAGE(I1466:I1469))</f>
        <v>18.778901785714289</v>
      </c>
      <c r="K1461" s="13">
        <f>MAX(AVERAGE(I1461:I1463),AVERAGE(I1462:I1464),AVERAGE(I1463:I1465),AVERAGE(I1464:I1466),AVERAGE(I1465:I1467),AVERAGE(I1466:I1468),AVERAGE(I1467:I1469))</f>
        <v>19.816678571428572</v>
      </c>
      <c r="L1461" s="13">
        <f>MAX(AVERAGE(I1461:I1462),AVERAGE(I1462:I1463),AVERAGE(I1463:I1464),AVERAGE(I1464:I1465),AVERAGE(I1465:I1466),AVERAGE(I1466:I1467),AVERAGE(I1467:I1468),AVERAGE(I1468:I1469))</f>
        <v>21.322767857142857</v>
      </c>
    </row>
    <row r="1462" spans="1:12" x14ac:dyDescent="0.35">
      <c r="A1462" s="14">
        <v>43729</v>
      </c>
      <c r="B1462" s="15">
        <v>14</v>
      </c>
      <c r="C1462" s="16">
        <v>24.511299999999999</v>
      </c>
      <c r="D1462" s="12">
        <f>VLOOKUP(A1462,'Gas Price'!$B$2:$C$215,2,FALSE)</f>
        <v>2.8</v>
      </c>
      <c r="E1462" s="6">
        <f t="shared" si="44"/>
        <v>8.754035714285715</v>
      </c>
      <c r="G1462" s="14">
        <v>43729</v>
      </c>
      <c r="H1462" s="15">
        <v>14</v>
      </c>
      <c r="I1462" s="6">
        <f t="shared" si="45"/>
        <v>8.754035714285715</v>
      </c>
      <c r="J1462" s="13"/>
      <c r="K1462" s="13"/>
    </row>
    <row r="1463" spans="1:12" x14ac:dyDescent="0.35">
      <c r="A1463" s="14">
        <v>43729</v>
      </c>
      <c r="B1463" s="15">
        <v>15</v>
      </c>
      <c r="C1463" s="16">
        <v>30.684899999999999</v>
      </c>
      <c r="D1463" s="12">
        <f>VLOOKUP(A1463,'Gas Price'!$B$2:$C$215,2,FALSE)</f>
        <v>2.8</v>
      </c>
      <c r="E1463" s="6">
        <f t="shared" si="44"/>
        <v>10.958892857142857</v>
      </c>
      <c r="G1463" s="14">
        <v>43729</v>
      </c>
      <c r="H1463" s="15">
        <v>15</v>
      </c>
      <c r="I1463" s="6">
        <f t="shared" si="45"/>
        <v>10.958892857142857</v>
      </c>
      <c r="J1463" s="13"/>
      <c r="K1463" s="13"/>
    </row>
    <row r="1464" spans="1:12" x14ac:dyDescent="0.35">
      <c r="A1464" s="14">
        <v>43729</v>
      </c>
      <c r="B1464" s="15">
        <v>16</v>
      </c>
      <c r="C1464" s="16">
        <v>32.202100000000002</v>
      </c>
      <c r="D1464" s="12">
        <f>VLOOKUP(A1464,'Gas Price'!$B$2:$C$215,2,FALSE)</f>
        <v>2.8</v>
      </c>
      <c r="E1464" s="6">
        <f t="shared" si="44"/>
        <v>11.500750000000002</v>
      </c>
      <c r="G1464" s="14">
        <v>43729</v>
      </c>
      <c r="H1464" s="15">
        <v>16</v>
      </c>
      <c r="I1464" s="6">
        <f t="shared" si="45"/>
        <v>11.500750000000002</v>
      </c>
      <c r="J1464" s="13"/>
      <c r="K1464" s="13"/>
    </row>
    <row r="1465" spans="1:12" x14ac:dyDescent="0.35">
      <c r="A1465" s="14">
        <v>43729</v>
      </c>
      <c r="B1465" s="15">
        <v>17</v>
      </c>
      <c r="C1465" s="16">
        <v>40.0426</v>
      </c>
      <c r="D1465" s="12">
        <f>VLOOKUP(A1465,'Gas Price'!$B$2:$C$215,2,FALSE)</f>
        <v>2.8</v>
      </c>
      <c r="E1465" s="6">
        <f t="shared" si="44"/>
        <v>14.300928571428573</v>
      </c>
      <c r="G1465" s="14">
        <v>43729</v>
      </c>
      <c r="H1465" s="15">
        <v>17</v>
      </c>
      <c r="I1465" s="6">
        <f t="shared" si="45"/>
        <v>14.300928571428573</v>
      </c>
      <c r="J1465" s="13"/>
      <c r="K1465" s="13"/>
    </row>
    <row r="1466" spans="1:12" x14ac:dyDescent="0.35">
      <c r="A1466" s="14">
        <v>43729</v>
      </c>
      <c r="B1466" s="15">
        <v>18</v>
      </c>
      <c r="C1466" s="16">
        <v>43.863599999999998</v>
      </c>
      <c r="D1466" s="12">
        <f>VLOOKUP(A1466,'Gas Price'!$B$2:$C$215,2,FALSE)</f>
        <v>2.8</v>
      </c>
      <c r="E1466" s="6">
        <f t="shared" si="44"/>
        <v>15.665571428571429</v>
      </c>
      <c r="G1466" s="14">
        <v>43729</v>
      </c>
      <c r="H1466" s="15">
        <v>18</v>
      </c>
      <c r="I1466" s="6">
        <f t="shared" si="45"/>
        <v>15.665571428571429</v>
      </c>
      <c r="J1466" s="13"/>
      <c r="K1466" s="13"/>
    </row>
    <row r="1467" spans="1:12" x14ac:dyDescent="0.35">
      <c r="A1467" s="14">
        <v>43729</v>
      </c>
      <c r="B1467" s="15">
        <v>19</v>
      </c>
      <c r="C1467" s="16">
        <v>57.144300000000001</v>
      </c>
      <c r="D1467" s="12">
        <f>VLOOKUP(A1467,'Gas Price'!$B$2:$C$215,2,FALSE)</f>
        <v>2.8</v>
      </c>
      <c r="E1467" s="6">
        <f t="shared" si="44"/>
        <v>20.408678571428574</v>
      </c>
      <c r="G1467" s="14">
        <v>43729</v>
      </c>
      <c r="H1467" s="15">
        <v>19</v>
      </c>
      <c r="I1467" s="6">
        <f t="shared" si="45"/>
        <v>20.408678571428574</v>
      </c>
      <c r="J1467" s="13"/>
      <c r="K1467" s="13"/>
    </row>
    <row r="1468" spans="1:12" x14ac:dyDescent="0.35">
      <c r="A1468" s="14">
        <v>43729</v>
      </c>
      <c r="B1468" s="15">
        <v>20</v>
      </c>
      <c r="C1468" s="16">
        <v>62.263199999999998</v>
      </c>
      <c r="D1468" s="12">
        <f>VLOOKUP(A1468,'Gas Price'!$B$2:$C$215,2,FALSE)</f>
        <v>2.8</v>
      </c>
      <c r="E1468" s="6">
        <f t="shared" si="44"/>
        <v>22.236857142857144</v>
      </c>
      <c r="G1468" s="14">
        <v>43729</v>
      </c>
      <c r="H1468" s="15">
        <v>20</v>
      </c>
      <c r="I1468" s="6">
        <f t="shared" si="45"/>
        <v>22.236857142857144</v>
      </c>
      <c r="J1468" s="13"/>
      <c r="K1468" s="13"/>
    </row>
    <row r="1469" spans="1:12" x14ac:dyDescent="0.35">
      <c r="A1469" s="14">
        <v>43729</v>
      </c>
      <c r="B1469" s="15">
        <v>21</v>
      </c>
      <c r="C1469" s="16">
        <v>47.052599999999998</v>
      </c>
      <c r="D1469" s="12">
        <f>VLOOKUP(A1469,'Gas Price'!$B$2:$C$215,2,FALSE)</f>
        <v>2.8</v>
      </c>
      <c r="E1469" s="6">
        <f t="shared" si="44"/>
        <v>16.804500000000001</v>
      </c>
      <c r="G1469" s="14">
        <v>43729</v>
      </c>
      <c r="H1469" s="15">
        <v>21</v>
      </c>
      <c r="I1469" s="6">
        <f t="shared" si="45"/>
        <v>16.804500000000001</v>
      </c>
      <c r="J1469" s="13"/>
      <c r="K1469" s="13"/>
    </row>
    <row r="1470" spans="1:12" x14ac:dyDescent="0.35">
      <c r="A1470" s="14">
        <v>43730</v>
      </c>
      <c r="B1470" s="15">
        <v>13</v>
      </c>
      <c r="C1470" s="16">
        <v>27.44</v>
      </c>
      <c r="D1470" s="12">
        <f>VLOOKUP(A1470,'Gas Price'!$B$2:$C$215,2,FALSE)</f>
        <v>2.8</v>
      </c>
      <c r="E1470" s="6">
        <f t="shared" si="44"/>
        <v>9.8000000000000007</v>
      </c>
      <c r="G1470" s="14">
        <v>43730</v>
      </c>
      <c r="H1470" s="15">
        <v>13</v>
      </c>
      <c r="I1470" s="6">
        <f t="shared" si="45"/>
        <v>9.8000000000000007</v>
      </c>
      <c r="J1470" s="13">
        <f>MAX(AVERAGE(I1470:I1473),AVERAGE(I1471:I1474),AVERAGE(I1472:I1475),AVERAGE(I1473:I1476),AVERAGE(I1474:I1477),AVERAGE(I1475:I1478))</f>
        <v>20.332866071428572</v>
      </c>
      <c r="K1470" s="13">
        <f>MAX(AVERAGE(I1470:I1472),AVERAGE(I1471:I1473),AVERAGE(I1472:I1474),AVERAGE(I1473:I1475),AVERAGE(I1474:I1476),AVERAGE(I1475:I1477),AVERAGE(I1476:I1478))</f>
        <v>20.990250000000003</v>
      </c>
      <c r="L1470" s="13">
        <f>MAX(AVERAGE(I1470:I1471),AVERAGE(I1471:I1472),AVERAGE(I1472:I1473),AVERAGE(I1473:I1474),AVERAGE(I1474:I1475),AVERAGE(I1475:I1476),AVERAGE(I1476:I1477),AVERAGE(I1477:I1478))</f>
        <v>22.167035714285717</v>
      </c>
    </row>
    <row r="1471" spans="1:12" x14ac:dyDescent="0.35">
      <c r="A1471" s="14">
        <v>43730</v>
      </c>
      <c r="B1471" s="15">
        <v>14</v>
      </c>
      <c r="C1471" s="16">
        <v>29.847999999999999</v>
      </c>
      <c r="D1471" s="12">
        <f>VLOOKUP(A1471,'Gas Price'!$B$2:$C$215,2,FALSE)</f>
        <v>2.8</v>
      </c>
      <c r="E1471" s="6">
        <f t="shared" si="44"/>
        <v>10.66</v>
      </c>
      <c r="G1471" s="14">
        <v>43730</v>
      </c>
      <c r="H1471" s="15">
        <v>14</v>
      </c>
      <c r="I1471" s="6">
        <f t="shared" si="45"/>
        <v>10.66</v>
      </c>
      <c r="J1471" s="13"/>
      <c r="K1471" s="13"/>
    </row>
    <row r="1472" spans="1:12" x14ac:dyDescent="0.35">
      <c r="A1472" s="14">
        <v>43730</v>
      </c>
      <c r="B1472" s="15">
        <v>15</v>
      </c>
      <c r="C1472" s="16">
        <v>32.6723</v>
      </c>
      <c r="D1472" s="12">
        <f>VLOOKUP(A1472,'Gas Price'!$B$2:$C$215,2,FALSE)</f>
        <v>2.8</v>
      </c>
      <c r="E1472" s="6">
        <f t="shared" si="44"/>
        <v>11.668678571428572</v>
      </c>
      <c r="G1472" s="14">
        <v>43730</v>
      </c>
      <c r="H1472" s="15">
        <v>15</v>
      </c>
      <c r="I1472" s="6">
        <f t="shared" si="45"/>
        <v>11.668678571428572</v>
      </c>
      <c r="J1472" s="13"/>
      <c r="K1472" s="13"/>
    </row>
    <row r="1473" spans="1:12" x14ac:dyDescent="0.35">
      <c r="A1473" s="14">
        <v>43730</v>
      </c>
      <c r="B1473" s="15">
        <v>16</v>
      </c>
      <c r="C1473" s="16">
        <v>34.1432</v>
      </c>
      <c r="D1473" s="12">
        <f>VLOOKUP(A1473,'Gas Price'!$B$2:$C$215,2,FALSE)</f>
        <v>2.8</v>
      </c>
      <c r="E1473" s="6">
        <f t="shared" si="44"/>
        <v>12.194000000000001</v>
      </c>
      <c r="G1473" s="14">
        <v>43730</v>
      </c>
      <c r="H1473" s="15">
        <v>16</v>
      </c>
      <c r="I1473" s="6">
        <f t="shared" si="45"/>
        <v>12.194000000000001</v>
      </c>
      <c r="J1473" s="13"/>
      <c r="K1473" s="13"/>
    </row>
    <row r="1474" spans="1:12" x14ac:dyDescent="0.35">
      <c r="A1474" s="14">
        <v>43730</v>
      </c>
      <c r="B1474" s="15">
        <v>17</v>
      </c>
      <c r="C1474" s="16">
        <v>39.050899999999999</v>
      </c>
      <c r="D1474" s="12">
        <f>VLOOKUP(A1474,'Gas Price'!$B$2:$C$215,2,FALSE)</f>
        <v>2.8</v>
      </c>
      <c r="E1474" s="6">
        <f t="shared" si="44"/>
        <v>13.94675</v>
      </c>
      <c r="G1474" s="14">
        <v>43730</v>
      </c>
      <c r="H1474" s="15">
        <v>17</v>
      </c>
      <c r="I1474" s="6">
        <f t="shared" si="45"/>
        <v>13.94675</v>
      </c>
      <c r="J1474" s="13"/>
      <c r="K1474" s="13"/>
    </row>
    <row r="1475" spans="1:12" x14ac:dyDescent="0.35">
      <c r="A1475" s="14">
        <v>43730</v>
      </c>
      <c r="B1475" s="15">
        <v>18</v>
      </c>
      <c r="C1475" s="16">
        <v>52.182699999999997</v>
      </c>
      <c r="D1475" s="12">
        <f>VLOOKUP(A1475,'Gas Price'!$B$2:$C$215,2,FALSE)</f>
        <v>2.8</v>
      </c>
      <c r="E1475" s="6">
        <f t="shared" ref="E1475:E1538" si="46">C1475/D1475</f>
        <v>18.636678571428572</v>
      </c>
      <c r="G1475" s="14">
        <v>43730</v>
      </c>
      <c r="H1475" s="15">
        <v>18</v>
      </c>
      <c r="I1475" s="6">
        <f t="shared" ref="I1475:I1538" si="47">E1475</f>
        <v>18.636678571428572</v>
      </c>
      <c r="J1475" s="13"/>
      <c r="K1475" s="13"/>
    </row>
    <row r="1476" spans="1:12" x14ac:dyDescent="0.35">
      <c r="A1476" s="14">
        <v>43730</v>
      </c>
      <c r="B1476" s="15">
        <v>19</v>
      </c>
      <c r="C1476" s="16">
        <v>62.4236</v>
      </c>
      <c r="D1476" s="12">
        <f>VLOOKUP(A1476,'Gas Price'!$B$2:$C$215,2,FALSE)</f>
        <v>2.8</v>
      </c>
      <c r="E1476" s="6">
        <f t="shared" si="46"/>
        <v>22.294142857142859</v>
      </c>
      <c r="G1476" s="14">
        <v>43730</v>
      </c>
      <c r="H1476" s="15">
        <v>19</v>
      </c>
      <c r="I1476" s="6">
        <f t="shared" si="47"/>
        <v>22.294142857142859</v>
      </c>
      <c r="J1476" s="13"/>
      <c r="K1476" s="13"/>
    </row>
    <row r="1477" spans="1:12" x14ac:dyDescent="0.35">
      <c r="A1477" s="14">
        <v>43730</v>
      </c>
      <c r="B1477" s="15">
        <v>20</v>
      </c>
      <c r="C1477" s="16">
        <v>61.711799999999997</v>
      </c>
      <c r="D1477" s="12">
        <f>VLOOKUP(A1477,'Gas Price'!$B$2:$C$215,2,FALSE)</f>
        <v>2.8</v>
      </c>
      <c r="E1477" s="6">
        <f t="shared" si="46"/>
        <v>22.039928571428572</v>
      </c>
      <c r="G1477" s="14">
        <v>43730</v>
      </c>
      <c r="H1477" s="15">
        <v>20</v>
      </c>
      <c r="I1477" s="6">
        <f t="shared" si="47"/>
        <v>22.039928571428572</v>
      </c>
      <c r="J1477" s="13"/>
      <c r="K1477" s="13"/>
    </row>
    <row r="1478" spans="1:12" x14ac:dyDescent="0.35">
      <c r="A1478" s="14">
        <v>43730</v>
      </c>
      <c r="B1478" s="15">
        <v>21</v>
      </c>
      <c r="C1478" s="16">
        <v>51.41</v>
      </c>
      <c r="D1478" s="12">
        <f>VLOOKUP(A1478,'Gas Price'!$B$2:$C$215,2,FALSE)</f>
        <v>2.8</v>
      </c>
      <c r="E1478" s="6">
        <f t="shared" si="46"/>
        <v>18.360714285714284</v>
      </c>
      <c r="G1478" s="14">
        <v>43730</v>
      </c>
      <c r="H1478" s="15">
        <v>21</v>
      </c>
      <c r="I1478" s="6">
        <f t="shared" si="47"/>
        <v>18.360714285714284</v>
      </c>
      <c r="J1478" s="13"/>
      <c r="K1478" s="13"/>
    </row>
    <row r="1479" spans="1:12" x14ac:dyDescent="0.35">
      <c r="A1479" s="14">
        <v>43731</v>
      </c>
      <c r="B1479" s="15">
        <v>13</v>
      </c>
      <c r="C1479" s="16">
        <v>63.681600000000003</v>
      </c>
      <c r="D1479" s="12">
        <f>VLOOKUP(A1479,'Gas Price'!$B$2:$C$215,2,FALSE)</f>
        <v>4.1749999999999998</v>
      </c>
      <c r="E1479" s="6">
        <f t="shared" si="46"/>
        <v>15.253077844311379</v>
      </c>
      <c r="G1479" s="14">
        <v>43731</v>
      </c>
      <c r="H1479" s="15">
        <v>13</v>
      </c>
      <c r="I1479" s="6">
        <f t="shared" si="47"/>
        <v>15.253077844311379</v>
      </c>
      <c r="J1479" s="13">
        <f>MAX(AVERAGE(I1479:I1482),AVERAGE(I1480:I1483),AVERAGE(I1481:I1484),AVERAGE(I1482:I1485),AVERAGE(I1483:I1486),AVERAGE(I1484:I1487))</f>
        <v>27.061059880239519</v>
      </c>
      <c r="K1479" s="13">
        <f>MAX(AVERAGE(I1479:I1481),AVERAGE(I1480:I1482),AVERAGE(I1481:I1483),AVERAGE(I1482:I1484),AVERAGE(I1483:I1485),AVERAGE(I1484:I1486),AVERAGE(I1485:I1487))</f>
        <v>29.574291417165668</v>
      </c>
      <c r="L1479" s="13">
        <f>MAX(AVERAGE(I1479:I1480),AVERAGE(I1480:I1481),AVERAGE(I1481:I1482),AVERAGE(I1482:I1483),AVERAGE(I1483:I1484),AVERAGE(I1484:I1485),AVERAGE(I1485:I1486),AVERAGE(I1486:I1487))</f>
        <v>29.758910179640718</v>
      </c>
    </row>
    <row r="1480" spans="1:12" x14ac:dyDescent="0.35">
      <c r="A1480" s="14">
        <v>43731</v>
      </c>
      <c r="B1480" s="15">
        <v>14</v>
      </c>
      <c r="C1480" s="16">
        <v>121.9311</v>
      </c>
      <c r="D1480" s="12">
        <f>VLOOKUP(A1480,'Gas Price'!$B$2:$C$215,2,FALSE)</f>
        <v>4.1749999999999998</v>
      </c>
      <c r="E1480" s="6">
        <f t="shared" si="46"/>
        <v>29.20505389221557</v>
      </c>
      <c r="G1480" s="14">
        <v>43731</v>
      </c>
      <c r="H1480" s="15">
        <v>14</v>
      </c>
      <c r="I1480" s="6">
        <f t="shared" si="47"/>
        <v>29.20505389221557</v>
      </c>
      <c r="J1480" s="13"/>
      <c r="K1480" s="13"/>
    </row>
    <row r="1481" spans="1:12" x14ac:dyDescent="0.35">
      <c r="A1481" s="14">
        <v>43731</v>
      </c>
      <c r="B1481" s="15">
        <v>15</v>
      </c>
      <c r="C1481" s="16">
        <v>109.2954</v>
      </c>
      <c r="D1481" s="12">
        <f>VLOOKUP(A1481,'Gas Price'!$B$2:$C$215,2,FALSE)</f>
        <v>4.1749999999999998</v>
      </c>
      <c r="E1481" s="6">
        <f t="shared" si="46"/>
        <v>26.178538922155688</v>
      </c>
      <c r="G1481" s="14">
        <v>43731</v>
      </c>
      <c r="H1481" s="15">
        <v>15</v>
      </c>
      <c r="I1481" s="6">
        <f t="shared" si="47"/>
        <v>26.178538922155688</v>
      </c>
      <c r="J1481" s="13"/>
      <c r="K1481" s="13"/>
    </row>
    <row r="1482" spans="1:12" x14ac:dyDescent="0.35">
      <c r="A1482" s="14">
        <v>43731</v>
      </c>
      <c r="B1482" s="15">
        <v>16</v>
      </c>
      <c r="C1482" s="16">
        <v>139.19149999999999</v>
      </c>
      <c r="D1482" s="12">
        <f>VLOOKUP(A1482,'Gas Price'!$B$2:$C$215,2,FALSE)</f>
        <v>4.1749999999999998</v>
      </c>
      <c r="E1482" s="6">
        <f t="shared" si="46"/>
        <v>33.339281437125749</v>
      </c>
      <c r="G1482" s="14">
        <v>43731</v>
      </c>
      <c r="H1482" s="15">
        <v>16</v>
      </c>
      <c r="I1482" s="6">
        <f t="shared" si="47"/>
        <v>33.339281437125749</v>
      </c>
      <c r="J1482" s="13"/>
      <c r="K1482" s="13"/>
    </row>
    <row r="1483" spans="1:12" x14ac:dyDescent="0.35">
      <c r="A1483" s="14">
        <v>43731</v>
      </c>
      <c r="B1483" s="15">
        <v>17</v>
      </c>
      <c r="C1483" s="16">
        <v>81.5017</v>
      </c>
      <c r="D1483" s="12">
        <f>VLOOKUP(A1483,'Gas Price'!$B$2:$C$215,2,FALSE)</f>
        <v>4.1749999999999998</v>
      </c>
      <c r="E1483" s="6">
        <f t="shared" si="46"/>
        <v>19.521365269461079</v>
      </c>
      <c r="G1483" s="14">
        <v>43731</v>
      </c>
      <c r="H1483" s="15">
        <v>17</v>
      </c>
      <c r="I1483" s="6">
        <f t="shared" si="47"/>
        <v>19.521365269461079</v>
      </c>
      <c r="J1483" s="13"/>
      <c r="K1483" s="13"/>
    </row>
    <row r="1484" spans="1:12" x14ac:dyDescent="0.35">
      <c r="A1484" s="14">
        <v>43731</v>
      </c>
      <c r="B1484" s="15">
        <v>18</v>
      </c>
      <c r="C1484" s="16">
        <v>52.061300000000003</v>
      </c>
      <c r="D1484" s="12">
        <f>VLOOKUP(A1484,'Gas Price'!$B$2:$C$215,2,FALSE)</f>
        <v>4.1749999999999998</v>
      </c>
      <c r="E1484" s="6">
        <f t="shared" si="46"/>
        <v>12.469772455089821</v>
      </c>
      <c r="G1484" s="14">
        <v>43731</v>
      </c>
      <c r="H1484" s="15">
        <v>18</v>
      </c>
      <c r="I1484" s="6">
        <f t="shared" si="47"/>
        <v>12.469772455089821</v>
      </c>
      <c r="J1484" s="13"/>
      <c r="K1484" s="13"/>
    </row>
    <row r="1485" spans="1:12" x14ac:dyDescent="0.35">
      <c r="A1485" s="14">
        <v>43731</v>
      </c>
      <c r="B1485" s="15">
        <v>19</v>
      </c>
      <c r="C1485" s="16">
        <v>91.514600000000002</v>
      </c>
      <c r="D1485" s="12">
        <f>VLOOKUP(A1485,'Gas Price'!$B$2:$C$215,2,FALSE)</f>
        <v>4.1749999999999998</v>
      </c>
      <c r="E1485" s="6">
        <f t="shared" si="46"/>
        <v>21.919664670658683</v>
      </c>
      <c r="G1485" s="14">
        <v>43731</v>
      </c>
      <c r="H1485" s="15">
        <v>19</v>
      </c>
      <c r="I1485" s="6">
        <f t="shared" si="47"/>
        <v>21.919664670658683</v>
      </c>
      <c r="J1485" s="13"/>
      <c r="K1485" s="13"/>
    </row>
    <row r="1486" spans="1:12" x14ac:dyDescent="0.35">
      <c r="A1486" s="14">
        <v>43731</v>
      </c>
      <c r="B1486" s="15">
        <v>20</v>
      </c>
      <c r="C1486" s="16">
        <v>87.8035</v>
      </c>
      <c r="D1486" s="12">
        <f>VLOOKUP(A1486,'Gas Price'!$B$2:$C$215,2,FALSE)</f>
        <v>4.1749999999999998</v>
      </c>
      <c r="E1486" s="6">
        <f t="shared" si="46"/>
        <v>21.030778443113775</v>
      </c>
      <c r="G1486" s="14">
        <v>43731</v>
      </c>
      <c r="H1486" s="15">
        <v>20</v>
      </c>
      <c r="I1486" s="6">
        <f t="shared" si="47"/>
        <v>21.030778443113775</v>
      </c>
      <c r="J1486" s="13"/>
      <c r="K1486" s="13"/>
    </row>
    <row r="1487" spans="1:12" x14ac:dyDescent="0.35">
      <c r="A1487" s="14">
        <v>43731</v>
      </c>
      <c r="B1487" s="15">
        <v>21</v>
      </c>
      <c r="C1487" s="16">
        <v>54.947299999999998</v>
      </c>
      <c r="D1487" s="12">
        <f>VLOOKUP(A1487,'Gas Price'!$B$2:$C$215,2,FALSE)</f>
        <v>4.1749999999999998</v>
      </c>
      <c r="E1487" s="6">
        <f t="shared" si="46"/>
        <v>13.161029940119761</v>
      </c>
      <c r="G1487" s="14">
        <v>43731</v>
      </c>
      <c r="H1487" s="15">
        <v>21</v>
      </c>
      <c r="I1487" s="6">
        <f t="shared" si="47"/>
        <v>13.161029940119761</v>
      </c>
      <c r="J1487" s="13"/>
      <c r="K1487" s="13"/>
    </row>
    <row r="1488" spans="1:12" x14ac:dyDescent="0.35">
      <c r="A1488" s="14">
        <v>43732</v>
      </c>
      <c r="B1488" s="15">
        <v>13</v>
      </c>
      <c r="C1488" s="16">
        <v>44.849400000000003</v>
      </c>
      <c r="D1488" s="12">
        <f>VLOOKUP(A1488,'Gas Price'!$B$2:$C$215,2,FALSE)</f>
        <v>3.94</v>
      </c>
      <c r="E1488" s="6">
        <f t="shared" si="46"/>
        <v>11.383096446700508</v>
      </c>
      <c r="G1488" s="14">
        <v>43732</v>
      </c>
      <c r="H1488" s="15">
        <v>13</v>
      </c>
      <c r="I1488" s="6">
        <f t="shared" si="47"/>
        <v>11.383096446700508</v>
      </c>
      <c r="J1488" s="13">
        <f>MAX(AVERAGE(I1488:I1491),AVERAGE(I1489:I1492),AVERAGE(I1490:I1493),AVERAGE(I1491:I1494),AVERAGE(I1492:I1495),AVERAGE(I1493:I1496))</f>
        <v>32.180989847715736</v>
      </c>
      <c r="K1488" s="13">
        <f>MAX(AVERAGE(I1488:I1490),AVERAGE(I1489:I1491),AVERAGE(I1490:I1492),AVERAGE(I1491:I1493),AVERAGE(I1492:I1494),AVERAGE(I1493:I1495),AVERAGE(I1494:I1496))</f>
        <v>37.010016920473781</v>
      </c>
      <c r="L1488" s="13">
        <f>MAX(AVERAGE(I1488:I1489),AVERAGE(I1489:I1490),AVERAGE(I1490:I1491),AVERAGE(I1491:I1492),AVERAGE(I1492:I1493),AVERAGE(I1493:I1494),AVERAGE(I1494:I1495),AVERAGE(I1495:I1496))</f>
        <v>41.868007614213198</v>
      </c>
    </row>
    <row r="1489" spans="1:12" x14ac:dyDescent="0.35">
      <c r="A1489" s="14">
        <v>43732</v>
      </c>
      <c r="B1489" s="15">
        <v>14</v>
      </c>
      <c r="C1489" s="16">
        <v>47.681199999999997</v>
      </c>
      <c r="D1489" s="12">
        <f>VLOOKUP(A1489,'Gas Price'!$B$2:$C$215,2,FALSE)</f>
        <v>3.94</v>
      </c>
      <c r="E1489" s="6">
        <f t="shared" si="46"/>
        <v>12.101827411167513</v>
      </c>
      <c r="G1489" s="14">
        <v>43732</v>
      </c>
      <c r="H1489" s="15">
        <v>14</v>
      </c>
      <c r="I1489" s="6">
        <f t="shared" si="47"/>
        <v>12.101827411167513</v>
      </c>
      <c r="J1489" s="13"/>
      <c r="K1489" s="13"/>
    </row>
    <row r="1490" spans="1:12" x14ac:dyDescent="0.35">
      <c r="A1490" s="14">
        <v>43732</v>
      </c>
      <c r="B1490" s="15">
        <v>15</v>
      </c>
      <c r="C1490" s="16">
        <v>79.8459</v>
      </c>
      <c r="D1490" s="12">
        <f>VLOOKUP(A1490,'Gas Price'!$B$2:$C$215,2,FALSE)</f>
        <v>3.94</v>
      </c>
      <c r="E1490" s="6">
        <f t="shared" si="46"/>
        <v>20.265456852791878</v>
      </c>
      <c r="G1490" s="14">
        <v>43732</v>
      </c>
      <c r="H1490" s="15">
        <v>15</v>
      </c>
      <c r="I1490" s="6">
        <f t="shared" si="47"/>
        <v>20.265456852791878</v>
      </c>
      <c r="J1490" s="13"/>
      <c r="K1490" s="13"/>
    </row>
    <row r="1491" spans="1:12" x14ac:dyDescent="0.35">
      <c r="A1491" s="14">
        <v>43732</v>
      </c>
      <c r="B1491" s="15">
        <v>16</v>
      </c>
      <c r="C1491" s="16">
        <v>67.084699999999998</v>
      </c>
      <c r="D1491" s="12">
        <f>VLOOKUP(A1491,'Gas Price'!$B$2:$C$215,2,FALSE)</f>
        <v>3.94</v>
      </c>
      <c r="E1491" s="6">
        <f t="shared" si="46"/>
        <v>17.026573604060914</v>
      </c>
      <c r="G1491" s="14">
        <v>43732</v>
      </c>
      <c r="H1491" s="15">
        <v>16</v>
      </c>
      <c r="I1491" s="6">
        <f t="shared" si="47"/>
        <v>17.026573604060914</v>
      </c>
      <c r="J1491" s="13"/>
      <c r="K1491" s="13"/>
    </row>
    <row r="1492" spans="1:12" x14ac:dyDescent="0.35">
      <c r="A1492" s="14">
        <v>43732</v>
      </c>
      <c r="B1492" s="15">
        <v>17</v>
      </c>
      <c r="C1492" s="16">
        <v>64.578500000000005</v>
      </c>
      <c r="D1492" s="12">
        <f>VLOOKUP(A1492,'Gas Price'!$B$2:$C$215,2,FALSE)</f>
        <v>3.94</v>
      </c>
      <c r="E1492" s="6">
        <f t="shared" si="46"/>
        <v>16.390482233502539</v>
      </c>
      <c r="G1492" s="14">
        <v>43732</v>
      </c>
      <c r="H1492" s="15">
        <v>17</v>
      </c>
      <c r="I1492" s="6">
        <f t="shared" si="47"/>
        <v>16.390482233502539</v>
      </c>
      <c r="J1492" s="13"/>
      <c r="K1492" s="13"/>
    </row>
    <row r="1493" spans="1:12" x14ac:dyDescent="0.35">
      <c r="A1493" s="14">
        <v>43732</v>
      </c>
      <c r="B1493" s="15">
        <v>18</v>
      </c>
      <c r="C1493" s="16">
        <v>107.5385</v>
      </c>
      <c r="D1493" s="12">
        <f>VLOOKUP(A1493,'Gas Price'!$B$2:$C$215,2,FALSE)</f>
        <v>3.94</v>
      </c>
      <c r="E1493" s="6">
        <f t="shared" si="46"/>
        <v>27.294035532994926</v>
      </c>
      <c r="G1493" s="14">
        <v>43732</v>
      </c>
      <c r="H1493" s="15">
        <v>18</v>
      </c>
      <c r="I1493" s="6">
        <f t="shared" si="47"/>
        <v>27.294035532994926</v>
      </c>
      <c r="J1493" s="13"/>
      <c r="K1493" s="13"/>
    </row>
    <row r="1494" spans="1:12" x14ac:dyDescent="0.35">
      <c r="A1494" s="14">
        <v>43732</v>
      </c>
      <c r="B1494" s="15">
        <v>19</v>
      </c>
      <c r="C1494" s="16">
        <v>167.57050000000001</v>
      </c>
      <c r="D1494" s="12">
        <f>VLOOKUP(A1494,'Gas Price'!$B$2:$C$215,2,FALSE)</f>
        <v>3.94</v>
      </c>
      <c r="E1494" s="6">
        <f t="shared" si="46"/>
        <v>42.53058375634518</v>
      </c>
      <c r="G1494" s="14">
        <v>43732</v>
      </c>
      <c r="H1494" s="15">
        <v>19</v>
      </c>
      <c r="I1494" s="6">
        <f t="shared" si="47"/>
        <v>42.53058375634518</v>
      </c>
      <c r="J1494" s="13"/>
      <c r="K1494" s="13"/>
    </row>
    <row r="1495" spans="1:12" x14ac:dyDescent="0.35">
      <c r="A1495" s="14">
        <v>43732</v>
      </c>
      <c r="B1495" s="15">
        <v>20</v>
      </c>
      <c r="C1495" s="16">
        <v>162.3494</v>
      </c>
      <c r="D1495" s="12">
        <f>VLOOKUP(A1495,'Gas Price'!$B$2:$C$215,2,FALSE)</f>
        <v>3.94</v>
      </c>
      <c r="E1495" s="6">
        <f t="shared" si="46"/>
        <v>41.205431472081223</v>
      </c>
      <c r="G1495" s="14">
        <v>43732</v>
      </c>
      <c r="H1495" s="15">
        <v>20</v>
      </c>
      <c r="I1495" s="6">
        <f t="shared" si="47"/>
        <v>41.205431472081223</v>
      </c>
      <c r="J1495" s="13"/>
      <c r="K1495" s="13"/>
    </row>
    <row r="1496" spans="1:12" x14ac:dyDescent="0.35">
      <c r="A1496" s="14">
        <v>43732</v>
      </c>
      <c r="B1496" s="15">
        <v>21</v>
      </c>
      <c r="C1496" s="16">
        <v>69.713999999999999</v>
      </c>
      <c r="D1496" s="12">
        <f>VLOOKUP(A1496,'Gas Price'!$B$2:$C$215,2,FALSE)</f>
        <v>3.94</v>
      </c>
      <c r="E1496" s="6">
        <f t="shared" si="46"/>
        <v>17.693908629441623</v>
      </c>
      <c r="G1496" s="14">
        <v>43732</v>
      </c>
      <c r="H1496" s="15">
        <v>21</v>
      </c>
      <c r="I1496" s="6">
        <f t="shared" si="47"/>
        <v>17.693908629441623</v>
      </c>
      <c r="J1496" s="13"/>
      <c r="K1496" s="13"/>
    </row>
    <row r="1497" spans="1:12" x14ac:dyDescent="0.35">
      <c r="A1497" s="14">
        <v>43733</v>
      </c>
      <c r="B1497" s="15">
        <v>13</v>
      </c>
      <c r="C1497" s="16">
        <v>41.535699999999999</v>
      </c>
      <c r="D1497" s="12">
        <f>VLOOKUP(A1497,'Gas Price'!$B$2:$C$215,2,FALSE)</f>
        <v>3.7149999999999999</v>
      </c>
      <c r="E1497" s="6">
        <f t="shared" si="46"/>
        <v>11.180538358008075</v>
      </c>
      <c r="G1497" s="14">
        <v>43733</v>
      </c>
      <c r="H1497" s="15">
        <v>13</v>
      </c>
      <c r="I1497" s="6">
        <f t="shared" si="47"/>
        <v>11.180538358008075</v>
      </c>
      <c r="J1497" s="13">
        <f>MAX(AVERAGE(I1497:I1500),AVERAGE(I1498:I1501),AVERAGE(I1499:I1502),AVERAGE(I1500:I1503),AVERAGE(I1501:I1504),AVERAGE(I1502:I1505))</f>
        <v>37.05971736204576</v>
      </c>
      <c r="K1497" s="13">
        <f>MAX(AVERAGE(I1497:I1499),AVERAGE(I1498:I1500),AVERAGE(I1499:I1501),AVERAGE(I1500:I1502),AVERAGE(I1501:I1503),AVERAGE(I1502:I1504),AVERAGE(I1503:I1505))</f>
        <v>43.346020637056974</v>
      </c>
      <c r="L1497" s="13">
        <f>MAX(AVERAGE(I1497:I1498),AVERAGE(I1498:I1499),AVERAGE(I1499:I1500),AVERAGE(I1500:I1501),AVERAGE(I1501:I1502),AVERAGE(I1502:I1503),AVERAGE(I1503:I1504),AVERAGE(I1504:I1505))</f>
        <v>49.407698519515478</v>
      </c>
    </row>
    <row r="1498" spans="1:12" x14ac:dyDescent="0.35">
      <c r="A1498" s="14">
        <v>43733</v>
      </c>
      <c r="B1498" s="15">
        <v>14</v>
      </c>
      <c r="C1498" s="16">
        <v>46.436999999999998</v>
      </c>
      <c r="D1498" s="12">
        <f>VLOOKUP(A1498,'Gas Price'!$B$2:$C$215,2,FALSE)</f>
        <v>3.7149999999999999</v>
      </c>
      <c r="E1498" s="6">
        <f t="shared" si="46"/>
        <v>12.49986541049798</v>
      </c>
      <c r="G1498" s="14">
        <v>43733</v>
      </c>
      <c r="H1498" s="15">
        <v>14</v>
      </c>
      <c r="I1498" s="6">
        <f t="shared" si="47"/>
        <v>12.49986541049798</v>
      </c>
      <c r="J1498" s="13"/>
      <c r="K1498" s="13"/>
    </row>
    <row r="1499" spans="1:12" x14ac:dyDescent="0.35">
      <c r="A1499" s="14">
        <v>43733</v>
      </c>
      <c r="B1499" s="15">
        <v>15</v>
      </c>
      <c r="C1499" s="16">
        <v>61.345399999999998</v>
      </c>
      <c r="D1499" s="12">
        <f>VLOOKUP(A1499,'Gas Price'!$B$2:$C$215,2,FALSE)</f>
        <v>3.7149999999999999</v>
      </c>
      <c r="E1499" s="6">
        <f t="shared" si="46"/>
        <v>16.512893674293405</v>
      </c>
      <c r="G1499" s="14">
        <v>43733</v>
      </c>
      <c r="H1499" s="15">
        <v>15</v>
      </c>
      <c r="I1499" s="6">
        <f t="shared" si="47"/>
        <v>16.512893674293405</v>
      </c>
      <c r="J1499" s="13"/>
      <c r="K1499" s="13"/>
    </row>
    <row r="1500" spans="1:12" x14ac:dyDescent="0.35">
      <c r="A1500" s="14">
        <v>43733</v>
      </c>
      <c r="B1500" s="15">
        <v>16</v>
      </c>
      <c r="C1500" s="16">
        <v>63.380200000000002</v>
      </c>
      <c r="D1500" s="12">
        <f>VLOOKUP(A1500,'Gas Price'!$B$2:$C$215,2,FALSE)</f>
        <v>3.7149999999999999</v>
      </c>
      <c r="E1500" s="6">
        <f t="shared" si="46"/>
        <v>17.060619111709286</v>
      </c>
      <c r="G1500" s="14">
        <v>43733</v>
      </c>
      <c r="H1500" s="15">
        <v>16</v>
      </c>
      <c r="I1500" s="6">
        <f t="shared" si="47"/>
        <v>17.060619111709286</v>
      </c>
      <c r="J1500" s="13"/>
      <c r="K1500" s="13"/>
    </row>
    <row r="1501" spans="1:12" x14ac:dyDescent="0.35">
      <c r="A1501" s="14">
        <v>43733</v>
      </c>
      <c r="B1501" s="15">
        <v>17</v>
      </c>
      <c r="C1501" s="16">
        <v>67.616</v>
      </c>
      <c r="D1501" s="12">
        <f>VLOOKUP(A1501,'Gas Price'!$B$2:$C$215,2,FALSE)</f>
        <v>3.7149999999999999</v>
      </c>
      <c r="E1501" s="6">
        <f t="shared" si="46"/>
        <v>18.200807537012114</v>
      </c>
      <c r="G1501" s="14">
        <v>43733</v>
      </c>
      <c r="H1501" s="15">
        <v>17</v>
      </c>
      <c r="I1501" s="6">
        <f t="shared" si="47"/>
        <v>18.200807537012114</v>
      </c>
      <c r="J1501" s="13"/>
      <c r="K1501" s="13"/>
    </row>
    <row r="1502" spans="1:12" x14ac:dyDescent="0.35">
      <c r="A1502" s="14">
        <v>43733</v>
      </c>
      <c r="B1502" s="15">
        <v>18</v>
      </c>
      <c r="C1502" s="16">
        <v>115.9922</v>
      </c>
      <c r="D1502" s="12">
        <f>VLOOKUP(A1502,'Gas Price'!$B$2:$C$215,2,FALSE)</f>
        <v>3.7149999999999999</v>
      </c>
      <c r="E1502" s="6">
        <f t="shared" si="46"/>
        <v>31.222664872139973</v>
      </c>
      <c r="G1502" s="14">
        <v>43733</v>
      </c>
      <c r="H1502" s="15">
        <v>18</v>
      </c>
      <c r="I1502" s="6">
        <f t="shared" si="47"/>
        <v>31.222664872139973</v>
      </c>
      <c r="J1502" s="13"/>
      <c r="K1502" s="13"/>
    </row>
    <row r="1503" spans="1:12" x14ac:dyDescent="0.35">
      <c r="A1503" s="14">
        <v>43733</v>
      </c>
      <c r="B1503" s="15">
        <v>19</v>
      </c>
      <c r="C1503" s="16">
        <v>174.9385</v>
      </c>
      <c r="D1503" s="12">
        <f>VLOOKUP(A1503,'Gas Price'!$B$2:$C$215,2,FALSE)</f>
        <v>3.7149999999999999</v>
      </c>
      <c r="E1503" s="6">
        <f t="shared" si="46"/>
        <v>47.089771197846574</v>
      </c>
      <c r="G1503" s="14">
        <v>43733</v>
      </c>
      <c r="H1503" s="15">
        <v>19</v>
      </c>
      <c r="I1503" s="6">
        <f t="shared" si="47"/>
        <v>47.089771197846574</v>
      </c>
      <c r="J1503" s="13"/>
      <c r="K1503" s="13"/>
    </row>
    <row r="1504" spans="1:12" x14ac:dyDescent="0.35">
      <c r="A1504" s="14">
        <v>43733</v>
      </c>
      <c r="B1504" s="15">
        <v>20</v>
      </c>
      <c r="C1504" s="16">
        <v>192.16069999999999</v>
      </c>
      <c r="D1504" s="12">
        <f>VLOOKUP(A1504,'Gas Price'!$B$2:$C$215,2,FALSE)</f>
        <v>3.7149999999999999</v>
      </c>
      <c r="E1504" s="6">
        <f t="shared" si="46"/>
        <v>51.725625841184389</v>
      </c>
      <c r="G1504" s="14">
        <v>43733</v>
      </c>
      <c r="H1504" s="15">
        <v>20</v>
      </c>
      <c r="I1504" s="6">
        <f t="shared" si="47"/>
        <v>51.725625841184389</v>
      </c>
      <c r="J1504" s="13"/>
      <c r="K1504" s="13"/>
    </row>
    <row r="1505" spans="1:12" x14ac:dyDescent="0.35">
      <c r="A1505" s="14">
        <v>43733</v>
      </c>
      <c r="B1505" s="15">
        <v>21</v>
      </c>
      <c r="C1505" s="16">
        <v>67.323099999999997</v>
      </c>
      <c r="D1505" s="12">
        <f>VLOOKUP(A1505,'Gas Price'!$B$2:$C$215,2,FALSE)</f>
        <v>3.7149999999999999</v>
      </c>
      <c r="E1505" s="6">
        <f t="shared" si="46"/>
        <v>18.121965006729475</v>
      </c>
      <c r="G1505" s="14">
        <v>43733</v>
      </c>
      <c r="H1505" s="15">
        <v>21</v>
      </c>
      <c r="I1505" s="6">
        <f t="shared" si="47"/>
        <v>18.121965006729475</v>
      </c>
      <c r="J1505" s="13"/>
      <c r="K1505" s="13"/>
    </row>
    <row r="1506" spans="1:12" x14ac:dyDescent="0.35">
      <c r="A1506" s="14">
        <v>43734</v>
      </c>
      <c r="B1506" s="15">
        <v>13</v>
      </c>
      <c r="C1506" s="16">
        <v>39.137300000000003</v>
      </c>
      <c r="D1506" s="12">
        <f>VLOOKUP(A1506,'Gas Price'!$B$2:$C$215,2,FALSE)</f>
        <v>3.1</v>
      </c>
      <c r="E1506" s="6">
        <f t="shared" si="46"/>
        <v>12.624935483870969</v>
      </c>
      <c r="G1506" s="14">
        <v>43734</v>
      </c>
      <c r="H1506" s="15">
        <v>13</v>
      </c>
      <c r="I1506" s="6">
        <f t="shared" si="47"/>
        <v>12.624935483870969</v>
      </c>
      <c r="J1506" s="13">
        <f>MAX(AVERAGE(I1506:I1509),AVERAGE(I1507:I1510),AVERAGE(I1508:I1511),AVERAGE(I1509:I1512),AVERAGE(I1510:I1513),AVERAGE(I1511:I1514))</f>
        <v>19.343838709677417</v>
      </c>
      <c r="K1506" s="13">
        <f>MAX(AVERAGE(I1506:I1508),AVERAGE(I1507:I1509),AVERAGE(I1508:I1510),AVERAGE(I1509:I1511),AVERAGE(I1510:I1512),AVERAGE(I1511:I1513),AVERAGE(I1512:I1514))</f>
        <v>20.467698924731181</v>
      </c>
      <c r="L1506" s="13">
        <f>MAX(AVERAGE(I1506:I1507),AVERAGE(I1507:I1508),AVERAGE(I1508:I1509),AVERAGE(I1509:I1510),AVERAGE(I1510:I1511),AVERAGE(I1511:I1512),AVERAGE(I1512:I1513),AVERAGE(I1513:I1514))</f>
        <v>21.467032258064513</v>
      </c>
    </row>
    <row r="1507" spans="1:12" x14ac:dyDescent="0.35">
      <c r="A1507" s="14">
        <v>43734</v>
      </c>
      <c r="B1507" s="15">
        <v>14</v>
      </c>
      <c r="C1507" s="16">
        <v>42.625500000000002</v>
      </c>
      <c r="D1507" s="12">
        <f>VLOOKUP(A1507,'Gas Price'!$B$2:$C$215,2,FALSE)</f>
        <v>3.1</v>
      </c>
      <c r="E1507" s="6">
        <f t="shared" si="46"/>
        <v>13.75016129032258</v>
      </c>
      <c r="G1507" s="14">
        <v>43734</v>
      </c>
      <c r="H1507" s="15">
        <v>14</v>
      </c>
      <c r="I1507" s="6">
        <f t="shared" si="47"/>
        <v>13.75016129032258</v>
      </c>
      <c r="J1507" s="13"/>
      <c r="K1507" s="13"/>
    </row>
    <row r="1508" spans="1:12" x14ac:dyDescent="0.35">
      <c r="A1508" s="14">
        <v>43734</v>
      </c>
      <c r="B1508" s="15">
        <v>15</v>
      </c>
      <c r="C1508" s="16">
        <v>51.110599999999998</v>
      </c>
      <c r="D1508" s="12">
        <f>VLOOKUP(A1508,'Gas Price'!$B$2:$C$215,2,FALSE)</f>
        <v>3.1</v>
      </c>
      <c r="E1508" s="6">
        <f t="shared" si="46"/>
        <v>16.487290322580645</v>
      </c>
      <c r="G1508" s="14">
        <v>43734</v>
      </c>
      <c r="H1508" s="15">
        <v>15</v>
      </c>
      <c r="I1508" s="6">
        <f t="shared" si="47"/>
        <v>16.487290322580645</v>
      </c>
      <c r="J1508" s="13"/>
      <c r="K1508" s="13"/>
    </row>
    <row r="1509" spans="1:12" x14ac:dyDescent="0.35">
      <c r="A1509" s="14">
        <v>43734</v>
      </c>
      <c r="B1509" s="15">
        <v>16</v>
      </c>
      <c r="C1509" s="16">
        <v>53.085500000000003</v>
      </c>
      <c r="D1509" s="12">
        <f>VLOOKUP(A1509,'Gas Price'!$B$2:$C$215,2,FALSE)</f>
        <v>3.1</v>
      </c>
      <c r="E1509" s="6">
        <f t="shared" si="46"/>
        <v>17.124354838709678</v>
      </c>
      <c r="G1509" s="14">
        <v>43734</v>
      </c>
      <c r="H1509" s="15">
        <v>16</v>
      </c>
      <c r="I1509" s="6">
        <f t="shared" si="47"/>
        <v>17.124354838709678</v>
      </c>
      <c r="J1509" s="13"/>
      <c r="K1509" s="13"/>
    </row>
    <row r="1510" spans="1:12" x14ac:dyDescent="0.35">
      <c r="A1510" s="14">
        <v>43734</v>
      </c>
      <c r="B1510" s="15">
        <v>17</v>
      </c>
      <c r="C1510" s="16">
        <v>45.794800000000002</v>
      </c>
      <c r="D1510" s="12">
        <f>VLOOKUP(A1510,'Gas Price'!$B$2:$C$215,2,FALSE)</f>
        <v>3.1</v>
      </c>
      <c r="E1510" s="6">
        <f t="shared" si="46"/>
        <v>14.772516129032258</v>
      </c>
      <c r="G1510" s="14">
        <v>43734</v>
      </c>
      <c r="H1510" s="15">
        <v>17</v>
      </c>
      <c r="I1510" s="6">
        <f t="shared" si="47"/>
        <v>14.772516129032258</v>
      </c>
      <c r="J1510" s="13"/>
      <c r="K1510" s="13"/>
    </row>
    <row r="1511" spans="1:12" x14ac:dyDescent="0.35">
      <c r="A1511" s="14">
        <v>43734</v>
      </c>
      <c r="B1511" s="15">
        <v>18</v>
      </c>
      <c r="C1511" s="16">
        <v>57.253999999999998</v>
      </c>
      <c r="D1511" s="12">
        <f>VLOOKUP(A1511,'Gas Price'!$B$2:$C$215,2,FALSE)</f>
        <v>3.1</v>
      </c>
      <c r="E1511" s="6">
        <f t="shared" si="46"/>
        <v>18.469032258064516</v>
      </c>
      <c r="G1511" s="14">
        <v>43734</v>
      </c>
      <c r="H1511" s="15">
        <v>18</v>
      </c>
      <c r="I1511" s="6">
        <f t="shared" si="47"/>
        <v>18.469032258064516</v>
      </c>
      <c r="J1511" s="13"/>
      <c r="K1511" s="13"/>
    </row>
    <row r="1512" spans="1:12" x14ac:dyDescent="0.35">
      <c r="A1512" s="14">
        <v>43734</v>
      </c>
      <c r="B1512" s="15">
        <v>19</v>
      </c>
      <c r="C1512" s="16">
        <v>70.685599999999994</v>
      </c>
      <c r="D1512" s="12">
        <f>VLOOKUP(A1512,'Gas Price'!$B$2:$C$215,2,FALSE)</f>
        <v>3.1</v>
      </c>
      <c r="E1512" s="6">
        <f t="shared" si="46"/>
        <v>22.801806451612901</v>
      </c>
      <c r="G1512" s="14">
        <v>43734</v>
      </c>
      <c r="H1512" s="15">
        <v>19</v>
      </c>
      <c r="I1512" s="6">
        <f t="shared" si="47"/>
        <v>22.801806451612901</v>
      </c>
      <c r="J1512" s="13"/>
      <c r="K1512" s="13"/>
    </row>
    <row r="1513" spans="1:12" x14ac:dyDescent="0.35">
      <c r="A1513" s="14">
        <v>43734</v>
      </c>
      <c r="B1513" s="15">
        <v>20</v>
      </c>
      <c r="C1513" s="16">
        <v>62.41</v>
      </c>
      <c r="D1513" s="12">
        <f>VLOOKUP(A1513,'Gas Price'!$B$2:$C$215,2,FALSE)</f>
        <v>3.1</v>
      </c>
      <c r="E1513" s="6">
        <f t="shared" si="46"/>
        <v>20.132258064516126</v>
      </c>
      <c r="G1513" s="14">
        <v>43734</v>
      </c>
      <c r="H1513" s="15">
        <v>20</v>
      </c>
      <c r="I1513" s="6">
        <f t="shared" si="47"/>
        <v>20.132258064516126</v>
      </c>
      <c r="J1513" s="13"/>
      <c r="K1513" s="13"/>
    </row>
    <row r="1514" spans="1:12" x14ac:dyDescent="0.35">
      <c r="A1514" s="14">
        <v>43734</v>
      </c>
      <c r="B1514" s="15">
        <v>21</v>
      </c>
      <c r="C1514" s="16">
        <v>49.514000000000003</v>
      </c>
      <c r="D1514" s="12">
        <f>VLOOKUP(A1514,'Gas Price'!$B$2:$C$215,2,FALSE)</f>
        <v>3.1</v>
      </c>
      <c r="E1514" s="6">
        <f t="shared" si="46"/>
        <v>15.972258064516129</v>
      </c>
      <c r="G1514" s="14">
        <v>43734</v>
      </c>
      <c r="H1514" s="15">
        <v>21</v>
      </c>
      <c r="I1514" s="6">
        <f t="shared" si="47"/>
        <v>15.972258064516129</v>
      </c>
      <c r="J1514" s="13"/>
      <c r="K1514" s="13"/>
    </row>
    <row r="1515" spans="1:12" x14ac:dyDescent="0.35">
      <c r="A1515" s="14">
        <v>43735</v>
      </c>
      <c r="B1515" s="15">
        <v>13</v>
      </c>
      <c r="C1515" s="16">
        <v>31.221599999999999</v>
      </c>
      <c r="D1515" s="12">
        <f>VLOOKUP(A1515,'Gas Price'!$B$2:$C$215,2,FALSE)</f>
        <v>3.0049999999999999</v>
      </c>
      <c r="E1515" s="6">
        <f t="shared" si="46"/>
        <v>10.389883527454243</v>
      </c>
      <c r="G1515" s="14">
        <v>43735</v>
      </c>
      <c r="H1515" s="15">
        <v>13</v>
      </c>
      <c r="I1515" s="6">
        <f t="shared" si="47"/>
        <v>10.389883527454243</v>
      </c>
      <c r="J1515" s="13">
        <f>MAX(AVERAGE(I1515:I1518),AVERAGE(I1516:I1519),AVERAGE(I1517:I1520),AVERAGE(I1518:I1521),AVERAGE(I1519:I1522),AVERAGE(I1520:I1523))</f>
        <v>16.650823627287856</v>
      </c>
      <c r="K1515" s="13">
        <f>MAX(AVERAGE(I1515:I1517),AVERAGE(I1516:I1518),AVERAGE(I1517:I1519),AVERAGE(I1518:I1520),AVERAGE(I1519:I1521),AVERAGE(I1520:I1522),AVERAGE(I1521:I1523))</f>
        <v>17.229672767609539</v>
      </c>
      <c r="L1515" s="13">
        <f>MAX(AVERAGE(I1515:I1516),AVERAGE(I1516:I1517),AVERAGE(I1517:I1518),AVERAGE(I1518:I1519),AVERAGE(I1519:I1520),AVERAGE(I1520:I1521),AVERAGE(I1521:I1522),AVERAGE(I1522:I1523))</f>
        <v>17.635590682196341</v>
      </c>
    </row>
    <row r="1516" spans="1:12" x14ac:dyDescent="0.35">
      <c r="A1516" s="14">
        <v>43735</v>
      </c>
      <c r="B1516" s="15">
        <v>14</v>
      </c>
      <c r="C1516" s="16">
        <v>33.258499999999998</v>
      </c>
      <c r="D1516" s="12">
        <f>VLOOKUP(A1516,'Gas Price'!$B$2:$C$215,2,FALSE)</f>
        <v>3.0049999999999999</v>
      </c>
      <c r="E1516" s="6">
        <f t="shared" si="46"/>
        <v>11.067720465890183</v>
      </c>
      <c r="G1516" s="14">
        <v>43735</v>
      </c>
      <c r="H1516" s="15">
        <v>14</v>
      </c>
      <c r="I1516" s="6">
        <f t="shared" si="47"/>
        <v>11.067720465890183</v>
      </c>
      <c r="J1516" s="13"/>
      <c r="K1516" s="13"/>
    </row>
    <row r="1517" spans="1:12" x14ac:dyDescent="0.35">
      <c r="A1517" s="14">
        <v>43735</v>
      </c>
      <c r="B1517" s="15">
        <v>15</v>
      </c>
      <c r="C1517" s="16">
        <v>38.205399999999997</v>
      </c>
      <c r="D1517" s="12">
        <f>VLOOKUP(A1517,'Gas Price'!$B$2:$C$215,2,FALSE)</f>
        <v>3.0049999999999999</v>
      </c>
      <c r="E1517" s="6">
        <f t="shared" si="46"/>
        <v>12.713943427620633</v>
      </c>
      <c r="G1517" s="14">
        <v>43735</v>
      </c>
      <c r="H1517" s="15">
        <v>15</v>
      </c>
      <c r="I1517" s="6">
        <f t="shared" si="47"/>
        <v>12.713943427620633</v>
      </c>
      <c r="J1517" s="13"/>
      <c r="K1517" s="13"/>
    </row>
    <row r="1518" spans="1:12" x14ac:dyDescent="0.35">
      <c r="A1518" s="14">
        <v>43735</v>
      </c>
      <c r="B1518" s="15">
        <v>16</v>
      </c>
      <c r="C1518" s="16">
        <v>38.1599</v>
      </c>
      <c r="D1518" s="12">
        <f>VLOOKUP(A1518,'Gas Price'!$B$2:$C$215,2,FALSE)</f>
        <v>3.0049999999999999</v>
      </c>
      <c r="E1518" s="6">
        <f t="shared" si="46"/>
        <v>12.698801996672213</v>
      </c>
      <c r="G1518" s="14">
        <v>43735</v>
      </c>
      <c r="H1518" s="15">
        <v>16</v>
      </c>
      <c r="I1518" s="6">
        <f t="shared" si="47"/>
        <v>12.698801996672213</v>
      </c>
      <c r="J1518" s="13"/>
      <c r="K1518" s="13"/>
    </row>
    <row r="1519" spans="1:12" x14ac:dyDescent="0.35">
      <c r="A1519" s="14">
        <v>43735</v>
      </c>
      <c r="B1519" s="15">
        <v>17</v>
      </c>
      <c r="C1519" s="16">
        <v>36.182200000000002</v>
      </c>
      <c r="D1519" s="12">
        <f>VLOOKUP(A1519,'Gas Price'!$B$2:$C$215,2,FALSE)</f>
        <v>3.0049999999999999</v>
      </c>
      <c r="E1519" s="6">
        <f t="shared" si="46"/>
        <v>12.040665557404328</v>
      </c>
      <c r="G1519" s="14">
        <v>43735</v>
      </c>
      <c r="H1519" s="15">
        <v>17</v>
      </c>
      <c r="I1519" s="6">
        <f t="shared" si="47"/>
        <v>12.040665557404328</v>
      </c>
      <c r="J1519" s="13"/>
      <c r="K1519" s="13"/>
    </row>
    <row r="1520" spans="1:12" x14ac:dyDescent="0.35">
      <c r="A1520" s="14">
        <v>43735</v>
      </c>
      <c r="B1520" s="15">
        <v>18</v>
      </c>
      <c r="C1520" s="16">
        <v>49.335599999999999</v>
      </c>
      <c r="D1520" s="12">
        <f>VLOOKUP(A1520,'Gas Price'!$B$2:$C$215,2,FALSE)</f>
        <v>3.0049999999999999</v>
      </c>
      <c r="E1520" s="6">
        <f t="shared" si="46"/>
        <v>16.41783693843594</v>
      </c>
      <c r="G1520" s="14">
        <v>43735</v>
      </c>
      <c r="H1520" s="15">
        <v>18</v>
      </c>
      <c r="I1520" s="6">
        <f t="shared" si="47"/>
        <v>16.41783693843594</v>
      </c>
      <c r="J1520" s="13"/>
      <c r="K1520" s="13"/>
    </row>
    <row r="1521" spans="1:12" x14ac:dyDescent="0.35">
      <c r="A1521" s="14">
        <v>43735</v>
      </c>
      <c r="B1521" s="15">
        <v>19</v>
      </c>
      <c r="C1521" s="16">
        <v>53.976599999999998</v>
      </c>
      <c r="D1521" s="12">
        <f>VLOOKUP(A1521,'Gas Price'!$B$2:$C$215,2,FALSE)</f>
        <v>3.0049999999999999</v>
      </c>
      <c r="E1521" s="6">
        <f t="shared" si="46"/>
        <v>17.96226289517471</v>
      </c>
      <c r="G1521" s="14">
        <v>43735</v>
      </c>
      <c r="H1521" s="15">
        <v>19</v>
      </c>
      <c r="I1521" s="6">
        <f t="shared" si="47"/>
        <v>17.96226289517471</v>
      </c>
      <c r="J1521" s="13"/>
      <c r="K1521" s="13"/>
    </row>
    <row r="1522" spans="1:12" x14ac:dyDescent="0.35">
      <c r="A1522" s="14">
        <v>43735</v>
      </c>
      <c r="B1522" s="15">
        <v>20</v>
      </c>
      <c r="C1522" s="16">
        <v>52.013300000000001</v>
      </c>
      <c r="D1522" s="12">
        <f>VLOOKUP(A1522,'Gas Price'!$B$2:$C$215,2,FALSE)</f>
        <v>3.0049999999999999</v>
      </c>
      <c r="E1522" s="6">
        <f t="shared" si="46"/>
        <v>17.308918469217971</v>
      </c>
      <c r="G1522" s="14">
        <v>43735</v>
      </c>
      <c r="H1522" s="15">
        <v>20</v>
      </c>
      <c r="I1522" s="6">
        <f t="shared" si="47"/>
        <v>17.308918469217971</v>
      </c>
      <c r="J1522" s="13"/>
      <c r="K1522" s="13"/>
    </row>
    <row r="1523" spans="1:12" x14ac:dyDescent="0.35">
      <c r="A1523" s="14">
        <v>43735</v>
      </c>
      <c r="B1523" s="15">
        <v>21</v>
      </c>
      <c r="C1523" s="16">
        <v>44.817399999999999</v>
      </c>
      <c r="D1523" s="12">
        <f>VLOOKUP(A1523,'Gas Price'!$B$2:$C$215,2,FALSE)</f>
        <v>3.0049999999999999</v>
      </c>
      <c r="E1523" s="6">
        <f t="shared" si="46"/>
        <v>14.914276206322796</v>
      </c>
      <c r="G1523" s="14">
        <v>43735</v>
      </c>
      <c r="H1523" s="15">
        <v>21</v>
      </c>
      <c r="I1523" s="6">
        <f t="shared" si="47"/>
        <v>14.914276206322796</v>
      </c>
      <c r="J1523" s="13"/>
      <c r="K1523" s="13"/>
    </row>
    <row r="1524" spans="1:12" x14ac:dyDescent="0.35">
      <c r="A1524" s="14">
        <v>43736</v>
      </c>
      <c r="B1524" s="15">
        <v>13</v>
      </c>
      <c r="C1524" s="16">
        <v>21.420400000000001</v>
      </c>
      <c r="D1524" s="12">
        <f>VLOOKUP(A1524,'Gas Price'!$B$2:$C$215,2,FALSE)</f>
        <v>3.0049999999999999</v>
      </c>
      <c r="E1524" s="6">
        <f t="shared" si="46"/>
        <v>7.1282529118136448</v>
      </c>
      <c r="G1524" s="14">
        <v>43736</v>
      </c>
      <c r="H1524" s="15">
        <v>13</v>
      </c>
      <c r="I1524" s="6">
        <f t="shared" si="47"/>
        <v>7.1282529118136448</v>
      </c>
      <c r="J1524" s="13">
        <f>MAX(AVERAGE(I1524:I1527),AVERAGE(I1525:I1528),AVERAGE(I1526:I1529),AVERAGE(I1527:I1530),AVERAGE(I1528:I1531),AVERAGE(I1529:I1532))</f>
        <v>15.472978369384361</v>
      </c>
      <c r="K1524" s="13">
        <f>MAX(AVERAGE(I1524:I1526),AVERAGE(I1525:I1527),AVERAGE(I1526:I1528),AVERAGE(I1527:I1529),AVERAGE(I1528:I1530),AVERAGE(I1529:I1531),AVERAGE(I1530:I1532))</f>
        <v>16.254719911259013</v>
      </c>
      <c r="L1524" s="13">
        <f>MAX(AVERAGE(I1524:I1525),AVERAGE(I1525:I1526),AVERAGE(I1526:I1527),AVERAGE(I1527:I1528),AVERAGE(I1528:I1529),AVERAGE(I1529:I1530),AVERAGE(I1530:I1531),AVERAGE(I1531:I1532))</f>
        <v>16.621564059900166</v>
      </c>
    </row>
    <row r="1525" spans="1:12" x14ac:dyDescent="0.35">
      <c r="A1525" s="14">
        <v>43736</v>
      </c>
      <c r="B1525" s="15">
        <v>14</v>
      </c>
      <c r="C1525" s="16">
        <v>21.612400000000001</v>
      </c>
      <c r="D1525" s="12">
        <f>VLOOKUP(A1525,'Gas Price'!$B$2:$C$215,2,FALSE)</f>
        <v>3.0049999999999999</v>
      </c>
      <c r="E1525" s="6">
        <f t="shared" si="46"/>
        <v>7.1921464226289524</v>
      </c>
      <c r="G1525" s="14">
        <v>43736</v>
      </c>
      <c r="H1525" s="15">
        <v>14</v>
      </c>
      <c r="I1525" s="6">
        <f t="shared" si="47"/>
        <v>7.1921464226289524</v>
      </c>
      <c r="J1525" s="13"/>
      <c r="K1525" s="13"/>
    </row>
    <row r="1526" spans="1:12" x14ac:dyDescent="0.35">
      <c r="A1526" s="14">
        <v>43736</v>
      </c>
      <c r="B1526" s="15">
        <v>15</v>
      </c>
      <c r="C1526" s="16">
        <v>31.0105</v>
      </c>
      <c r="D1526" s="12">
        <f>VLOOKUP(A1526,'Gas Price'!$B$2:$C$215,2,FALSE)</f>
        <v>3.0049999999999999</v>
      </c>
      <c r="E1526" s="6">
        <f t="shared" si="46"/>
        <v>10.319633943427622</v>
      </c>
      <c r="G1526" s="14">
        <v>43736</v>
      </c>
      <c r="H1526" s="15">
        <v>15</v>
      </c>
      <c r="I1526" s="6">
        <f t="shared" si="47"/>
        <v>10.319633943427622</v>
      </c>
      <c r="J1526" s="13"/>
      <c r="K1526" s="13"/>
    </row>
    <row r="1527" spans="1:12" x14ac:dyDescent="0.35">
      <c r="A1527" s="14">
        <v>43736</v>
      </c>
      <c r="B1527" s="15">
        <v>16</v>
      </c>
      <c r="C1527" s="16">
        <v>31.971299999999999</v>
      </c>
      <c r="D1527" s="12">
        <f>VLOOKUP(A1527,'Gas Price'!$B$2:$C$215,2,FALSE)</f>
        <v>3.0049999999999999</v>
      </c>
      <c r="E1527" s="6">
        <f t="shared" si="46"/>
        <v>10.63936772046589</v>
      </c>
      <c r="G1527" s="14">
        <v>43736</v>
      </c>
      <c r="H1527" s="15">
        <v>16</v>
      </c>
      <c r="I1527" s="6">
        <f t="shared" si="47"/>
        <v>10.63936772046589</v>
      </c>
      <c r="J1527" s="13"/>
      <c r="K1527" s="13"/>
    </row>
    <row r="1528" spans="1:12" x14ac:dyDescent="0.35">
      <c r="A1528" s="14">
        <v>43736</v>
      </c>
      <c r="B1528" s="15">
        <v>17</v>
      </c>
      <c r="C1528" s="16">
        <v>30.359500000000001</v>
      </c>
      <c r="D1528" s="12">
        <f>VLOOKUP(A1528,'Gas Price'!$B$2:$C$215,2,FALSE)</f>
        <v>3.0049999999999999</v>
      </c>
      <c r="E1528" s="6">
        <f t="shared" si="46"/>
        <v>10.102995008319468</v>
      </c>
      <c r="G1528" s="14">
        <v>43736</v>
      </c>
      <c r="H1528" s="15">
        <v>17</v>
      </c>
      <c r="I1528" s="6">
        <f t="shared" si="47"/>
        <v>10.102995008319468</v>
      </c>
      <c r="J1528" s="13"/>
      <c r="K1528" s="13"/>
    </row>
    <row r="1529" spans="1:12" x14ac:dyDescent="0.35">
      <c r="A1529" s="14">
        <v>43736</v>
      </c>
      <c r="B1529" s="15">
        <v>18</v>
      </c>
      <c r="C1529" s="16">
        <v>39.448900000000002</v>
      </c>
      <c r="D1529" s="12">
        <f>VLOOKUP(A1529,'Gas Price'!$B$2:$C$215,2,FALSE)</f>
        <v>3.0049999999999999</v>
      </c>
      <c r="E1529" s="6">
        <f t="shared" si="46"/>
        <v>13.127753743760401</v>
      </c>
      <c r="G1529" s="14">
        <v>43736</v>
      </c>
      <c r="H1529" s="15">
        <v>18</v>
      </c>
      <c r="I1529" s="6">
        <f t="shared" si="47"/>
        <v>13.127753743760401</v>
      </c>
      <c r="J1529" s="13"/>
      <c r="K1529" s="13"/>
    </row>
    <row r="1530" spans="1:12" x14ac:dyDescent="0.35">
      <c r="A1530" s="14">
        <v>43736</v>
      </c>
      <c r="B1530" s="15">
        <v>19</v>
      </c>
      <c r="C1530" s="16">
        <v>47.727200000000003</v>
      </c>
      <c r="D1530" s="12">
        <f>VLOOKUP(A1530,'Gas Price'!$B$2:$C$215,2,FALSE)</f>
        <v>3.0049999999999999</v>
      </c>
      <c r="E1530" s="6">
        <f t="shared" si="46"/>
        <v>15.882595673876873</v>
      </c>
      <c r="G1530" s="14">
        <v>43736</v>
      </c>
      <c r="H1530" s="15">
        <v>19</v>
      </c>
      <c r="I1530" s="6">
        <f t="shared" si="47"/>
        <v>15.882595673876873</v>
      </c>
      <c r="J1530" s="13"/>
      <c r="K1530" s="13"/>
    </row>
    <row r="1531" spans="1:12" x14ac:dyDescent="0.35">
      <c r="A1531" s="14">
        <v>43736</v>
      </c>
      <c r="B1531" s="15">
        <v>20</v>
      </c>
      <c r="C1531" s="16">
        <v>52.168399999999998</v>
      </c>
      <c r="D1531" s="12">
        <f>VLOOKUP(A1531,'Gas Price'!$B$2:$C$215,2,FALSE)</f>
        <v>3.0049999999999999</v>
      </c>
      <c r="E1531" s="6">
        <f t="shared" si="46"/>
        <v>17.360532445923461</v>
      </c>
      <c r="G1531" s="14">
        <v>43736</v>
      </c>
      <c r="H1531" s="15">
        <v>20</v>
      </c>
      <c r="I1531" s="6">
        <f t="shared" si="47"/>
        <v>17.360532445923461</v>
      </c>
      <c r="J1531" s="13"/>
      <c r="K1531" s="13"/>
    </row>
    <row r="1532" spans="1:12" x14ac:dyDescent="0.35">
      <c r="A1532" s="14">
        <v>43736</v>
      </c>
      <c r="B1532" s="15">
        <v>21</v>
      </c>
      <c r="C1532" s="16">
        <v>46.640700000000002</v>
      </c>
      <c r="D1532" s="12">
        <f>VLOOKUP(A1532,'Gas Price'!$B$2:$C$215,2,FALSE)</f>
        <v>3.0049999999999999</v>
      </c>
      <c r="E1532" s="6">
        <f t="shared" si="46"/>
        <v>15.521031613976707</v>
      </c>
      <c r="G1532" s="14">
        <v>43736</v>
      </c>
      <c r="H1532" s="15">
        <v>21</v>
      </c>
      <c r="I1532" s="6">
        <f t="shared" si="47"/>
        <v>15.521031613976707</v>
      </c>
      <c r="J1532" s="13"/>
      <c r="K1532" s="13"/>
    </row>
    <row r="1533" spans="1:12" x14ac:dyDescent="0.35">
      <c r="A1533" s="14">
        <v>43737</v>
      </c>
      <c r="B1533" s="15">
        <v>13</v>
      </c>
      <c r="C1533" s="16">
        <v>15.7913</v>
      </c>
      <c r="D1533" s="12">
        <f>VLOOKUP(A1533,'Gas Price'!$B$2:$C$215,2,FALSE)</f>
        <v>3.0049999999999999</v>
      </c>
      <c r="E1533" s="6">
        <f t="shared" si="46"/>
        <v>5.2550083194675539</v>
      </c>
      <c r="G1533" s="14">
        <v>43737</v>
      </c>
      <c r="H1533" s="15">
        <v>13</v>
      </c>
      <c r="I1533" s="6">
        <f t="shared" si="47"/>
        <v>5.2550083194675539</v>
      </c>
      <c r="J1533" s="13">
        <f>MAX(AVERAGE(I1533:I1536),AVERAGE(I1534:I1537),AVERAGE(I1535:I1538),AVERAGE(I1536:I1539),AVERAGE(I1537:I1540),AVERAGE(I1538:I1541))</f>
        <v>14.203643926788686</v>
      </c>
      <c r="K1533" s="13">
        <f>MAX(AVERAGE(I1533:I1535),AVERAGE(I1534:I1536),AVERAGE(I1535:I1537),AVERAGE(I1536:I1538),AVERAGE(I1537:I1539),AVERAGE(I1538:I1540),AVERAGE(I1539:I1541))</f>
        <v>15.227897947864671</v>
      </c>
      <c r="L1533" s="13">
        <f>MAX(AVERAGE(I1533:I1534),AVERAGE(I1534:I1535),AVERAGE(I1535:I1536),AVERAGE(I1536:I1537),AVERAGE(I1537:I1538),AVERAGE(I1538:I1539),AVERAGE(I1539:I1540),AVERAGE(I1540:I1541))</f>
        <v>15.558435940099834</v>
      </c>
    </row>
    <row r="1534" spans="1:12" x14ac:dyDescent="0.35">
      <c r="A1534" s="14">
        <v>43737</v>
      </c>
      <c r="B1534" s="15">
        <v>14</v>
      </c>
      <c r="C1534" s="16">
        <v>13.085699999999999</v>
      </c>
      <c r="D1534" s="12">
        <f>VLOOKUP(A1534,'Gas Price'!$B$2:$C$215,2,FALSE)</f>
        <v>3.0049999999999999</v>
      </c>
      <c r="E1534" s="6">
        <f t="shared" si="46"/>
        <v>4.3546422628951742</v>
      </c>
      <c r="G1534" s="14">
        <v>43737</v>
      </c>
      <c r="H1534" s="15">
        <v>14</v>
      </c>
      <c r="I1534" s="6">
        <f t="shared" si="47"/>
        <v>4.3546422628951742</v>
      </c>
      <c r="J1534" s="13"/>
      <c r="K1534" s="13"/>
    </row>
    <row r="1535" spans="1:12" x14ac:dyDescent="0.35">
      <c r="A1535" s="14">
        <v>43737</v>
      </c>
      <c r="B1535" s="15">
        <v>15</v>
      </c>
      <c r="C1535" s="16">
        <v>20.0505</v>
      </c>
      <c r="D1535" s="12">
        <f>VLOOKUP(A1535,'Gas Price'!$B$2:$C$215,2,FALSE)</f>
        <v>3.0049999999999999</v>
      </c>
      <c r="E1535" s="6">
        <f t="shared" si="46"/>
        <v>6.6723793677204659</v>
      </c>
      <c r="G1535" s="14">
        <v>43737</v>
      </c>
      <c r="H1535" s="15">
        <v>15</v>
      </c>
      <c r="I1535" s="6">
        <f t="shared" si="47"/>
        <v>6.6723793677204659</v>
      </c>
      <c r="J1535" s="13"/>
      <c r="K1535" s="13"/>
    </row>
    <row r="1536" spans="1:12" x14ac:dyDescent="0.35">
      <c r="A1536" s="14">
        <v>43737</v>
      </c>
      <c r="B1536" s="15">
        <v>16</v>
      </c>
      <c r="C1536" s="16">
        <v>21.918399999999998</v>
      </c>
      <c r="D1536" s="12">
        <f>VLOOKUP(A1536,'Gas Price'!$B$2:$C$215,2,FALSE)</f>
        <v>3.0049999999999999</v>
      </c>
      <c r="E1536" s="6">
        <f t="shared" si="46"/>
        <v>7.2939767054908486</v>
      </c>
      <c r="G1536" s="14">
        <v>43737</v>
      </c>
      <c r="H1536" s="15">
        <v>16</v>
      </c>
      <c r="I1536" s="6">
        <f t="shared" si="47"/>
        <v>7.2939767054908486</v>
      </c>
      <c r="J1536" s="13"/>
      <c r="K1536" s="13"/>
    </row>
    <row r="1537" spans="1:12" x14ac:dyDescent="0.35">
      <c r="A1537" s="14">
        <v>43737</v>
      </c>
      <c r="B1537" s="15">
        <v>17</v>
      </c>
      <c r="C1537" s="16">
        <v>24.2043</v>
      </c>
      <c r="D1537" s="12">
        <f>VLOOKUP(A1537,'Gas Price'!$B$2:$C$215,2,FALSE)</f>
        <v>3.0049999999999999</v>
      </c>
      <c r="E1537" s="6">
        <f t="shared" si="46"/>
        <v>8.0546755407653912</v>
      </c>
      <c r="G1537" s="14">
        <v>43737</v>
      </c>
      <c r="H1537" s="15">
        <v>17</v>
      </c>
      <c r="I1537" s="6">
        <f t="shared" si="47"/>
        <v>8.0546755407653912</v>
      </c>
      <c r="J1537" s="13"/>
      <c r="K1537" s="13"/>
    </row>
    <row r="1538" spans="1:12" x14ac:dyDescent="0.35">
      <c r="A1538" s="14">
        <v>43737</v>
      </c>
      <c r="B1538" s="15">
        <v>18</v>
      </c>
      <c r="C1538" s="16">
        <v>33.448300000000003</v>
      </c>
      <c r="D1538" s="12">
        <f>VLOOKUP(A1538,'Gas Price'!$B$2:$C$215,2,FALSE)</f>
        <v>3.0049999999999999</v>
      </c>
      <c r="E1538" s="6">
        <f t="shared" si="46"/>
        <v>11.130881863560733</v>
      </c>
      <c r="G1538" s="14">
        <v>43737</v>
      </c>
      <c r="H1538" s="15">
        <v>18</v>
      </c>
      <c r="I1538" s="6">
        <f t="shared" si="47"/>
        <v>11.130881863560733</v>
      </c>
      <c r="J1538" s="13"/>
      <c r="K1538" s="13"/>
    </row>
    <row r="1539" spans="1:12" x14ac:dyDescent="0.35">
      <c r="A1539" s="14">
        <v>43737</v>
      </c>
      <c r="B1539" s="15">
        <v>19</v>
      </c>
      <c r="C1539" s="16">
        <v>43.773299999999999</v>
      </c>
      <c r="D1539" s="12">
        <f>VLOOKUP(A1539,'Gas Price'!$B$2:$C$215,2,FALSE)</f>
        <v>3.0049999999999999</v>
      </c>
      <c r="E1539" s="6">
        <f t="shared" ref="E1539:E1602" si="48">C1539/D1539</f>
        <v>14.566821963394343</v>
      </c>
      <c r="G1539" s="14">
        <v>43737</v>
      </c>
      <c r="H1539" s="15">
        <v>19</v>
      </c>
      <c r="I1539" s="6">
        <f t="shared" ref="I1539:I1602" si="49">E1539</f>
        <v>14.566821963394343</v>
      </c>
      <c r="J1539" s="13"/>
      <c r="K1539" s="13"/>
    </row>
    <row r="1540" spans="1:12" x14ac:dyDescent="0.35">
      <c r="A1540" s="14">
        <v>43737</v>
      </c>
      <c r="B1540" s="15">
        <v>20</v>
      </c>
      <c r="C1540" s="16">
        <v>48.851399999999998</v>
      </c>
      <c r="D1540" s="12">
        <f>VLOOKUP(A1540,'Gas Price'!$B$2:$C$215,2,FALSE)</f>
        <v>3.0049999999999999</v>
      </c>
      <c r="E1540" s="6">
        <f t="shared" si="48"/>
        <v>16.256705490848585</v>
      </c>
      <c r="G1540" s="14">
        <v>43737</v>
      </c>
      <c r="H1540" s="15">
        <v>20</v>
      </c>
      <c r="I1540" s="6">
        <f t="shared" si="49"/>
        <v>16.256705490848585</v>
      </c>
      <c r="J1540" s="13"/>
      <c r="K1540" s="13"/>
    </row>
    <row r="1541" spans="1:12" x14ac:dyDescent="0.35">
      <c r="A1541" s="14">
        <v>43737</v>
      </c>
      <c r="B1541" s="15">
        <v>21</v>
      </c>
      <c r="C1541" s="16">
        <v>44.654800000000002</v>
      </c>
      <c r="D1541" s="12">
        <f>VLOOKUP(A1541,'Gas Price'!$B$2:$C$215,2,FALSE)</f>
        <v>3.0049999999999999</v>
      </c>
      <c r="E1541" s="6">
        <f t="shared" si="48"/>
        <v>14.860166389351082</v>
      </c>
      <c r="G1541" s="14">
        <v>43737</v>
      </c>
      <c r="H1541" s="15">
        <v>21</v>
      </c>
      <c r="I1541" s="6">
        <f t="shared" si="49"/>
        <v>14.860166389351082</v>
      </c>
      <c r="J1541" s="13"/>
      <c r="K1541" s="13"/>
    </row>
    <row r="1542" spans="1:12" x14ac:dyDescent="0.35">
      <c r="A1542" s="14">
        <v>43738</v>
      </c>
      <c r="B1542" s="15">
        <v>13</v>
      </c>
      <c r="C1542" s="16">
        <v>40.424399999999999</v>
      </c>
      <c r="D1542" s="12">
        <f>VLOOKUP(A1542,'Gas Price'!$B$2:$C$215,2,FALSE)</f>
        <v>3.14</v>
      </c>
      <c r="E1542" s="6">
        <f t="shared" si="48"/>
        <v>12.874012738853502</v>
      </c>
      <c r="G1542" s="14">
        <v>43738</v>
      </c>
      <c r="H1542" s="15">
        <v>13</v>
      </c>
      <c r="I1542" s="6">
        <f t="shared" si="49"/>
        <v>12.874012738853502</v>
      </c>
      <c r="J1542" s="13">
        <f>MAX(AVERAGE(I1542:I1545),AVERAGE(I1543:I1546),AVERAGE(I1544:I1547),AVERAGE(I1545:I1548),AVERAGE(I1546:I1549),AVERAGE(I1547:I1550))</f>
        <v>15.108017515923567</v>
      </c>
      <c r="K1542" s="13">
        <f>MAX(AVERAGE(I1542:I1544),AVERAGE(I1543:I1545),AVERAGE(I1544:I1546),AVERAGE(I1545:I1547),AVERAGE(I1546:I1548),AVERAGE(I1547:I1549),AVERAGE(I1548:I1550))</f>
        <v>15.85268577494692</v>
      </c>
      <c r="L1542" s="13">
        <f>MAX(AVERAGE(I1542:I1543),AVERAGE(I1543:I1544),AVERAGE(I1544:I1545),AVERAGE(I1545:I1546),AVERAGE(I1546:I1547),AVERAGE(I1547:I1548),AVERAGE(I1548:I1549),AVERAGE(I1549:I1550))</f>
        <v>16.69515923566879</v>
      </c>
    </row>
    <row r="1543" spans="1:12" x14ac:dyDescent="0.35">
      <c r="A1543" s="14">
        <v>43738</v>
      </c>
      <c r="B1543" s="15">
        <v>14</v>
      </c>
      <c r="C1543" s="16">
        <v>44.486699999999999</v>
      </c>
      <c r="D1543" s="12">
        <f>VLOOKUP(A1543,'Gas Price'!$B$2:$C$215,2,FALSE)</f>
        <v>3.14</v>
      </c>
      <c r="E1543" s="6">
        <f t="shared" si="48"/>
        <v>14.167738853503185</v>
      </c>
      <c r="G1543" s="14">
        <v>43738</v>
      </c>
      <c r="H1543" s="15">
        <v>14</v>
      </c>
      <c r="I1543" s="6">
        <f t="shared" si="49"/>
        <v>14.167738853503185</v>
      </c>
      <c r="J1543" s="13"/>
      <c r="K1543" s="13"/>
    </row>
    <row r="1544" spans="1:12" x14ac:dyDescent="0.35">
      <c r="A1544" s="14">
        <v>43738</v>
      </c>
      <c r="B1544" s="15">
        <v>15</v>
      </c>
      <c r="C1544" s="16">
        <v>51.770200000000003</v>
      </c>
      <c r="D1544" s="12">
        <f>VLOOKUP(A1544,'Gas Price'!$B$2:$C$215,2,FALSE)</f>
        <v>3.14</v>
      </c>
      <c r="E1544" s="6">
        <f t="shared" si="48"/>
        <v>16.48732484076433</v>
      </c>
      <c r="G1544" s="14">
        <v>43738</v>
      </c>
      <c r="H1544" s="15">
        <v>15</v>
      </c>
      <c r="I1544" s="6">
        <f t="shared" si="49"/>
        <v>16.48732484076433</v>
      </c>
      <c r="J1544" s="13"/>
      <c r="K1544" s="13"/>
    </row>
    <row r="1545" spans="1:12" x14ac:dyDescent="0.35">
      <c r="A1545" s="14">
        <v>43738</v>
      </c>
      <c r="B1545" s="15">
        <v>16</v>
      </c>
      <c r="C1545" s="16">
        <v>53.075400000000002</v>
      </c>
      <c r="D1545" s="12">
        <f>VLOOKUP(A1545,'Gas Price'!$B$2:$C$215,2,FALSE)</f>
        <v>3.14</v>
      </c>
      <c r="E1545" s="6">
        <f t="shared" si="48"/>
        <v>16.902993630573249</v>
      </c>
      <c r="G1545" s="14">
        <v>43738</v>
      </c>
      <c r="H1545" s="15">
        <v>16</v>
      </c>
      <c r="I1545" s="6">
        <f t="shared" si="49"/>
        <v>16.902993630573249</v>
      </c>
      <c r="J1545" s="13"/>
      <c r="K1545" s="13"/>
    </row>
    <row r="1546" spans="1:12" x14ac:dyDescent="0.35">
      <c r="A1546" s="14">
        <v>43738</v>
      </c>
      <c r="B1546" s="15">
        <v>17</v>
      </c>
      <c r="C1546" s="16">
        <v>28.643999999999998</v>
      </c>
      <c r="D1546" s="12">
        <f>VLOOKUP(A1546,'Gas Price'!$B$2:$C$215,2,FALSE)</f>
        <v>3.14</v>
      </c>
      <c r="E1546" s="6">
        <f t="shared" si="48"/>
        <v>9.1222929936305732</v>
      </c>
      <c r="G1546" s="14">
        <v>43738</v>
      </c>
      <c r="H1546" s="15">
        <v>17</v>
      </c>
      <c r="I1546" s="6">
        <f t="shared" si="49"/>
        <v>9.1222929936305732</v>
      </c>
      <c r="J1546" s="13"/>
      <c r="K1546" s="13"/>
    </row>
    <row r="1547" spans="1:12" x14ac:dyDescent="0.35">
      <c r="A1547" s="14">
        <v>43738</v>
      </c>
      <c r="B1547" s="15">
        <v>18</v>
      </c>
      <c r="C1547" s="16">
        <v>39.3902</v>
      </c>
      <c r="D1547" s="12">
        <f>VLOOKUP(A1547,'Gas Price'!$B$2:$C$215,2,FALSE)</f>
        <v>3.14</v>
      </c>
      <c r="E1547" s="6">
        <f t="shared" si="48"/>
        <v>12.544649681528663</v>
      </c>
      <c r="G1547" s="14">
        <v>43738</v>
      </c>
      <c r="H1547" s="15">
        <v>18</v>
      </c>
      <c r="I1547" s="6">
        <f t="shared" si="49"/>
        <v>12.544649681528663</v>
      </c>
      <c r="J1547" s="13"/>
      <c r="K1547" s="13"/>
    </row>
    <row r="1548" spans="1:12" x14ac:dyDescent="0.35">
      <c r="A1548" s="14">
        <v>43738</v>
      </c>
      <c r="B1548" s="15">
        <v>19</v>
      </c>
      <c r="C1548" s="16">
        <v>49.652099999999997</v>
      </c>
      <c r="D1548" s="12">
        <f>VLOOKUP(A1548,'Gas Price'!$B$2:$C$215,2,FALSE)</f>
        <v>3.14</v>
      </c>
      <c r="E1548" s="6">
        <f t="shared" si="48"/>
        <v>15.812770700636941</v>
      </c>
      <c r="G1548" s="14">
        <v>43738</v>
      </c>
      <c r="H1548" s="15">
        <v>19</v>
      </c>
      <c r="I1548" s="6">
        <f t="shared" si="49"/>
        <v>15.812770700636941</v>
      </c>
      <c r="J1548" s="13"/>
      <c r="K1548" s="13"/>
    </row>
    <row r="1549" spans="1:12" x14ac:dyDescent="0.35">
      <c r="A1549" s="14">
        <v>43738</v>
      </c>
      <c r="B1549" s="15">
        <v>20</v>
      </c>
      <c r="C1549" s="16">
        <v>51.243899999999996</v>
      </c>
      <c r="D1549" s="12">
        <f>VLOOKUP(A1549,'Gas Price'!$B$2:$C$215,2,FALSE)</f>
        <v>3.14</v>
      </c>
      <c r="E1549" s="6">
        <f t="shared" si="48"/>
        <v>16.319713375796177</v>
      </c>
      <c r="G1549" s="14">
        <v>43738</v>
      </c>
      <c r="H1549" s="15">
        <v>20</v>
      </c>
      <c r="I1549" s="6">
        <f t="shared" si="49"/>
        <v>16.319713375796177</v>
      </c>
      <c r="J1549" s="13"/>
      <c r="K1549" s="13"/>
    </row>
    <row r="1550" spans="1:12" x14ac:dyDescent="0.35">
      <c r="A1550" s="14">
        <v>43738</v>
      </c>
      <c r="B1550" s="15">
        <v>21</v>
      </c>
      <c r="C1550" s="16">
        <v>42.912500000000001</v>
      </c>
      <c r="D1550" s="12">
        <f>VLOOKUP(A1550,'Gas Price'!$B$2:$C$215,2,FALSE)</f>
        <v>3.14</v>
      </c>
      <c r="E1550" s="6">
        <f t="shared" si="48"/>
        <v>13.66640127388535</v>
      </c>
      <c r="G1550" s="14">
        <v>43738</v>
      </c>
      <c r="H1550" s="15">
        <v>21</v>
      </c>
      <c r="I1550" s="6">
        <f t="shared" si="49"/>
        <v>13.66640127388535</v>
      </c>
      <c r="J1550" s="13"/>
      <c r="K1550" s="13"/>
    </row>
    <row r="1551" spans="1:12" x14ac:dyDescent="0.35">
      <c r="A1551" s="14">
        <v>43739</v>
      </c>
      <c r="B1551" s="15">
        <v>13</v>
      </c>
      <c r="C1551" s="16">
        <v>24.168600000000001</v>
      </c>
      <c r="D1551" s="12">
        <f>VLOOKUP(A1551,'Gas Price'!$B$2:$C$215,2,FALSE)</f>
        <v>3.29</v>
      </c>
      <c r="E1551" s="6">
        <f t="shared" si="48"/>
        <v>7.3460790273556231</v>
      </c>
      <c r="G1551" s="14">
        <v>43739</v>
      </c>
      <c r="H1551" s="15">
        <v>13</v>
      </c>
      <c r="I1551" s="6">
        <f t="shared" si="49"/>
        <v>7.3460790273556231</v>
      </c>
      <c r="J1551" s="13">
        <f>MAX(AVERAGE(I1551:I1554),AVERAGE(I1552:I1555),AVERAGE(I1553:I1556),AVERAGE(I1554:I1557),AVERAGE(I1555:I1558),AVERAGE(I1556:I1559))</f>
        <v>15.170364741641336</v>
      </c>
      <c r="K1551" s="13">
        <f>MAX(AVERAGE(I1551:I1553),AVERAGE(I1552:I1554),AVERAGE(I1553:I1555),AVERAGE(I1554:I1556),AVERAGE(I1555:I1557),AVERAGE(I1556:I1558),AVERAGE(I1557:I1559))</f>
        <v>15.84969604863222</v>
      </c>
      <c r="L1551" s="13">
        <f>MAX(AVERAGE(I1551:I1552),AVERAGE(I1552:I1553),AVERAGE(I1553:I1554),AVERAGE(I1554:I1555),AVERAGE(I1555:I1556),AVERAGE(I1556:I1557),AVERAGE(I1557:I1558),AVERAGE(I1558:I1559))</f>
        <v>16.674589665653496</v>
      </c>
    </row>
    <row r="1552" spans="1:12" x14ac:dyDescent="0.35">
      <c r="A1552" s="14">
        <v>43739</v>
      </c>
      <c r="B1552" s="15">
        <v>14</v>
      </c>
      <c r="C1552" s="16">
        <v>25.558700000000002</v>
      </c>
      <c r="D1552" s="12">
        <f>VLOOKUP(A1552,'Gas Price'!$B$2:$C$215,2,FALSE)</f>
        <v>3.29</v>
      </c>
      <c r="E1552" s="6">
        <f t="shared" si="48"/>
        <v>7.7686018237082068</v>
      </c>
      <c r="G1552" s="14">
        <v>43739</v>
      </c>
      <c r="H1552" s="15">
        <v>14</v>
      </c>
      <c r="I1552" s="6">
        <f t="shared" si="49"/>
        <v>7.7686018237082068</v>
      </c>
      <c r="J1552" s="13"/>
      <c r="K1552" s="13"/>
    </row>
    <row r="1553" spans="1:12" x14ac:dyDescent="0.35">
      <c r="A1553" s="14">
        <v>43739</v>
      </c>
      <c r="B1553" s="15">
        <v>15</v>
      </c>
      <c r="C1553" s="16">
        <v>32.381999999999998</v>
      </c>
      <c r="D1553" s="12">
        <f>VLOOKUP(A1553,'Gas Price'!$B$2:$C$215,2,FALSE)</f>
        <v>3.29</v>
      </c>
      <c r="E1553" s="6">
        <f t="shared" si="48"/>
        <v>9.8425531914893618</v>
      </c>
      <c r="G1553" s="14">
        <v>43739</v>
      </c>
      <c r="H1553" s="15">
        <v>15</v>
      </c>
      <c r="I1553" s="6">
        <f t="shared" si="49"/>
        <v>9.8425531914893618</v>
      </c>
      <c r="J1553" s="13"/>
      <c r="K1553" s="13"/>
    </row>
    <row r="1554" spans="1:12" x14ac:dyDescent="0.35">
      <c r="A1554" s="14">
        <v>43739</v>
      </c>
      <c r="B1554" s="15">
        <v>16</v>
      </c>
      <c r="C1554" s="16">
        <v>33.149000000000001</v>
      </c>
      <c r="D1554" s="12">
        <f>VLOOKUP(A1554,'Gas Price'!$B$2:$C$215,2,FALSE)</f>
        <v>3.29</v>
      </c>
      <c r="E1554" s="6">
        <f t="shared" si="48"/>
        <v>10.075683890577508</v>
      </c>
      <c r="G1554" s="14">
        <v>43739</v>
      </c>
      <c r="H1554" s="15">
        <v>16</v>
      </c>
      <c r="I1554" s="6">
        <f t="shared" si="49"/>
        <v>10.075683890577508</v>
      </c>
      <c r="J1554" s="13"/>
      <c r="K1554" s="13"/>
    </row>
    <row r="1555" spans="1:12" x14ac:dyDescent="0.35">
      <c r="A1555" s="14">
        <v>43739</v>
      </c>
      <c r="B1555" s="15">
        <v>17</v>
      </c>
      <c r="C1555" s="16">
        <v>30.8264</v>
      </c>
      <c r="D1555" s="12">
        <f>VLOOKUP(A1555,'Gas Price'!$B$2:$C$215,2,FALSE)</f>
        <v>3.29</v>
      </c>
      <c r="E1555" s="6">
        <f t="shared" si="48"/>
        <v>9.3697264437689967</v>
      </c>
      <c r="G1555" s="14">
        <v>43739</v>
      </c>
      <c r="H1555" s="15">
        <v>17</v>
      </c>
      <c r="I1555" s="6">
        <f t="shared" si="49"/>
        <v>9.3697264437689967</v>
      </c>
      <c r="J1555" s="13"/>
      <c r="K1555" s="13"/>
    </row>
    <row r="1556" spans="1:12" x14ac:dyDescent="0.35">
      <c r="A1556" s="14">
        <v>43739</v>
      </c>
      <c r="B1556" s="15">
        <v>18</v>
      </c>
      <c r="C1556" s="16">
        <v>43.205500000000001</v>
      </c>
      <c r="D1556" s="12">
        <f>VLOOKUP(A1556,'Gas Price'!$B$2:$C$215,2,FALSE)</f>
        <v>3.29</v>
      </c>
      <c r="E1556" s="6">
        <f t="shared" si="48"/>
        <v>13.132370820668694</v>
      </c>
      <c r="G1556" s="14">
        <v>43739</v>
      </c>
      <c r="H1556" s="15">
        <v>18</v>
      </c>
      <c r="I1556" s="6">
        <f t="shared" si="49"/>
        <v>13.132370820668694</v>
      </c>
      <c r="J1556" s="13"/>
      <c r="K1556" s="13"/>
    </row>
    <row r="1557" spans="1:12" x14ac:dyDescent="0.35">
      <c r="A1557" s="14">
        <v>43739</v>
      </c>
      <c r="B1557" s="15">
        <v>19</v>
      </c>
      <c r="C1557" s="16">
        <v>54.177</v>
      </c>
      <c r="D1557" s="12">
        <f>VLOOKUP(A1557,'Gas Price'!$B$2:$C$215,2,FALSE)</f>
        <v>3.29</v>
      </c>
      <c r="E1557" s="6">
        <f t="shared" si="48"/>
        <v>16.467173252279636</v>
      </c>
      <c r="G1557" s="14">
        <v>43739</v>
      </c>
      <c r="H1557" s="15">
        <v>19</v>
      </c>
      <c r="I1557" s="6">
        <f t="shared" si="49"/>
        <v>16.467173252279636</v>
      </c>
      <c r="J1557" s="13"/>
      <c r="K1557" s="13"/>
    </row>
    <row r="1558" spans="1:12" x14ac:dyDescent="0.35">
      <c r="A1558" s="14">
        <v>43739</v>
      </c>
      <c r="B1558" s="15">
        <v>20</v>
      </c>
      <c r="C1558" s="16">
        <v>55.541800000000002</v>
      </c>
      <c r="D1558" s="12">
        <f>VLOOKUP(A1558,'Gas Price'!$B$2:$C$215,2,FALSE)</f>
        <v>3.29</v>
      </c>
      <c r="E1558" s="6">
        <f t="shared" si="48"/>
        <v>16.882006079027356</v>
      </c>
      <c r="G1558" s="14">
        <v>43739</v>
      </c>
      <c r="H1558" s="15">
        <v>20</v>
      </c>
      <c r="I1558" s="6">
        <f t="shared" si="49"/>
        <v>16.882006079027356</v>
      </c>
      <c r="J1558" s="13"/>
      <c r="K1558" s="13"/>
    </row>
    <row r="1559" spans="1:12" x14ac:dyDescent="0.35">
      <c r="A1559" s="14">
        <v>43739</v>
      </c>
      <c r="B1559" s="15">
        <v>21</v>
      </c>
      <c r="C1559" s="16">
        <v>46.717700000000001</v>
      </c>
      <c r="D1559" s="12">
        <f>VLOOKUP(A1559,'Gas Price'!$B$2:$C$215,2,FALSE)</f>
        <v>3.29</v>
      </c>
      <c r="E1559" s="6">
        <f t="shared" si="48"/>
        <v>14.199908814589666</v>
      </c>
      <c r="G1559" s="14">
        <v>43739</v>
      </c>
      <c r="H1559" s="15">
        <v>21</v>
      </c>
      <c r="I1559" s="6">
        <f t="shared" si="49"/>
        <v>14.199908814589666</v>
      </c>
      <c r="J1559" s="13"/>
      <c r="K1559" s="13"/>
    </row>
    <row r="1560" spans="1:12" x14ac:dyDescent="0.35">
      <c r="A1560" s="14">
        <v>43740</v>
      </c>
      <c r="B1560" s="15">
        <v>13</v>
      </c>
      <c r="C1560" s="16">
        <v>26.882400000000001</v>
      </c>
      <c r="D1560" s="12">
        <f>VLOOKUP(A1560,'Gas Price'!$B$2:$C$215,2,FALSE)</f>
        <v>3.2749999999999999</v>
      </c>
      <c r="E1560" s="6">
        <f t="shared" si="48"/>
        <v>8.2083664122137403</v>
      </c>
      <c r="G1560" s="14">
        <v>43740</v>
      </c>
      <c r="H1560" s="15">
        <v>13</v>
      </c>
      <c r="I1560" s="6">
        <f t="shared" si="49"/>
        <v>8.2083664122137403</v>
      </c>
      <c r="J1560" s="13">
        <f>MAX(AVERAGE(I1560:I1563),AVERAGE(I1561:I1564),AVERAGE(I1562:I1565),AVERAGE(I1563:I1566),AVERAGE(I1564:I1567),AVERAGE(I1565:I1568))</f>
        <v>16.597511450381681</v>
      </c>
      <c r="K1560" s="13">
        <f>MAX(AVERAGE(I1560:I1562),AVERAGE(I1561:I1563),AVERAGE(I1562:I1564),AVERAGE(I1563:I1565),AVERAGE(I1564:I1566),AVERAGE(I1565:I1567),AVERAGE(I1566:I1568))</f>
        <v>17.487918575063613</v>
      </c>
      <c r="L1560" s="13">
        <f>MAX(AVERAGE(I1560:I1561),AVERAGE(I1561:I1562),AVERAGE(I1562:I1563),AVERAGE(I1563:I1564),AVERAGE(I1564:I1565),AVERAGE(I1565:I1566),AVERAGE(I1566:I1567),AVERAGE(I1567:I1568))</f>
        <v>18.928702290076338</v>
      </c>
    </row>
    <row r="1561" spans="1:12" x14ac:dyDescent="0.35">
      <c r="A1561" s="14">
        <v>43740</v>
      </c>
      <c r="B1561" s="15">
        <v>14</v>
      </c>
      <c r="C1561" s="16">
        <v>30.4757</v>
      </c>
      <c r="D1561" s="12">
        <f>VLOOKUP(A1561,'Gas Price'!$B$2:$C$215,2,FALSE)</f>
        <v>3.2749999999999999</v>
      </c>
      <c r="E1561" s="6">
        <f t="shared" si="48"/>
        <v>9.3055572519083967</v>
      </c>
      <c r="G1561" s="14">
        <v>43740</v>
      </c>
      <c r="H1561" s="15">
        <v>14</v>
      </c>
      <c r="I1561" s="6">
        <f t="shared" si="49"/>
        <v>9.3055572519083967</v>
      </c>
      <c r="J1561" s="13"/>
      <c r="K1561" s="13"/>
    </row>
    <row r="1562" spans="1:12" x14ac:dyDescent="0.35">
      <c r="A1562" s="14">
        <v>43740</v>
      </c>
      <c r="B1562" s="15">
        <v>15</v>
      </c>
      <c r="C1562" s="16">
        <v>42.525199999999998</v>
      </c>
      <c r="D1562" s="12">
        <f>VLOOKUP(A1562,'Gas Price'!$B$2:$C$215,2,FALSE)</f>
        <v>3.2749999999999999</v>
      </c>
      <c r="E1562" s="6">
        <f t="shared" si="48"/>
        <v>12.984793893129771</v>
      </c>
      <c r="G1562" s="14">
        <v>43740</v>
      </c>
      <c r="H1562" s="15">
        <v>15</v>
      </c>
      <c r="I1562" s="6">
        <f t="shared" si="49"/>
        <v>12.984793893129771</v>
      </c>
      <c r="J1562" s="13"/>
      <c r="K1562" s="13"/>
    </row>
    <row r="1563" spans="1:12" x14ac:dyDescent="0.35">
      <c r="A1563" s="14">
        <v>43740</v>
      </c>
      <c r="B1563" s="15">
        <v>16</v>
      </c>
      <c r="C1563" s="16">
        <v>40.905700000000003</v>
      </c>
      <c r="D1563" s="12">
        <f>VLOOKUP(A1563,'Gas Price'!$B$2:$C$215,2,FALSE)</f>
        <v>3.2749999999999999</v>
      </c>
      <c r="E1563" s="6">
        <f t="shared" si="48"/>
        <v>12.49029007633588</v>
      </c>
      <c r="G1563" s="14">
        <v>43740</v>
      </c>
      <c r="H1563" s="15">
        <v>16</v>
      </c>
      <c r="I1563" s="6">
        <f t="shared" si="49"/>
        <v>12.49029007633588</v>
      </c>
      <c r="J1563" s="13"/>
      <c r="K1563" s="13"/>
    </row>
    <row r="1564" spans="1:12" x14ac:dyDescent="0.35">
      <c r="A1564" s="14">
        <v>43740</v>
      </c>
      <c r="B1564" s="15">
        <v>17</v>
      </c>
      <c r="C1564" s="16">
        <v>35.037100000000002</v>
      </c>
      <c r="D1564" s="12">
        <f>VLOOKUP(A1564,'Gas Price'!$B$2:$C$215,2,FALSE)</f>
        <v>3.2749999999999999</v>
      </c>
      <c r="E1564" s="6">
        <f t="shared" si="48"/>
        <v>10.698351145038169</v>
      </c>
      <c r="G1564" s="14">
        <v>43740</v>
      </c>
      <c r="H1564" s="15">
        <v>17</v>
      </c>
      <c r="I1564" s="6">
        <f t="shared" si="49"/>
        <v>10.698351145038169</v>
      </c>
      <c r="J1564" s="13"/>
      <c r="K1564" s="13"/>
    </row>
    <row r="1565" spans="1:12" x14ac:dyDescent="0.35">
      <c r="A1565" s="14">
        <v>43740</v>
      </c>
      <c r="B1565" s="15">
        <v>18</v>
      </c>
      <c r="C1565" s="16">
        <v>45.608600000000003</v>
      </c>
      <c r="D1565" s="12">
        <f>VLOOKUP(A1565,'Gas Price'!$B$2:$C$215,2,FALSE)</f>
        <v>3.2749999999999999</v>
      </c>
      <c r="E1565" s="6">
        <f t="shared" si="48"/>
        <v>13.92629007633588</v>
      </c>
      <c r="G1565" s="14">
        <v>43740</v>
      </c>
      <c r="H1565" s="15">
        <v>18</v>
      </c>
      <c r="I1565" s="6">
        <f t="shared" si="49"/>
        <v>13.92629007633588</v>
      </c>
      <c r="J1565" s="13"/>
      <c r="K1565" s="13"/>
    </row>
    <row r="1566" spans="1:12" x14ac:dyDescent="0.35">
      <c r="A1566" s="14">
        <v>43740</v>
      </c>
      <c r="B1566" s="15">
        <v>19</v>
      </c>
      <c r="C1566" s="16">
        <v>64.027699999999996</v>
      </c>
      <c r="D1566" s="12">
        <f>VLOOKUP(A1566,'Gas Price'!$B$2:$C$215,2,FALSE)</f>
        <v>3.2749999999999999</v>
      </c>
      <c r="E1566" s="6">
        <f t="shared" si="48"/>
        <v>19.550442748091601</v>
      </c>
      <c r="G1566" s="14">
        <v>43740</v>
      </c>
      <c r="H1566" s="15">
        <v>19</v>
      </c>
      <c r="I1566" s="6">
        <f t="shared" si="49"/>
        <v>19.550442748091601</v>
      </c>
      <c r="J1566" s="13"/>
      <c r="K1566" s="13"/>
    </row>
    <row r="1567" spans="1:12" x14ac:dyDescent="0.35">
      <c r="A1567" s="14">
        <v>43740</v>
      </c>
      <c r="B1567" s="15">
        <v>20</v>
      </c>
      <c r="C1567" s="16">
        <v>59.955300000000001</v>
      </c>
      <c r="D1567" s="12">
        <f>VLOOKUP(A1567,'Gas Price'!$B$2:$C$215,2,FALSE)</f>
        <v>3.2749999999999999</v>
      </c>
      <c r="E1567" s="6">
        <f t="shared" si="48"/>
        <v>18.30696183206107</v>
      </c>
      <c r="G1567" s="14">
        <v>43740</v>
      </c>
      <c r="H1567" s="15">
        <v>20</v>
      </c>
      <c r="I1567" s="6">
        <f t="shared" si="49"/>
        <v>18.30696183206107</v>
      </c>
      <c r="J1567" s="13"/>
      <c r="K1567" s="13"/>
    </row>
    <row r="1568" spans="1:12" x14ac:dyDescent="0.35">
      <c r="A1568" s="14">
        <v>43740</v>
      </c>
      <c r="B1568" s="15">
        <v>21</v>
      </c>
      <c r="C1568" s="16">
        <v>47.835799999999999</v>
      </c>
      <c r="D1568" s="12">
        <f>VLOOKUP(A1568,'Gas Price'!$B$2:$C$215,2,FALSE)</f>
        <v>3.2749999999999999</v>
      </c>
      <c r="E1568" s="6">
        <f t="shared" si="48"/>
        <v>14.606351145038168</v>
      </c>
      <c r="G1568" s="14">
        <v>43740</v>
      </c>
      <c r="H1568" s="15">
        <v>21</v>
      </c>
      <c r="I1568" s="6">
        <f t="shared" si="49"/>
        <v>14.606351145038168</v>
      </c>
      <c r="J1568" s="13"/>
      <c r="K1568" s="13"/>
    </row>
    <row r="1569" spans="1:12" x14ac:dyDescent="0.35">
      <c r="A1569" s="14">
        <v>43741</v>
      </c>
      <c r="B1569" s="15">
        <v>13</v>
      </c>
      <c r="C1569" s="16">
        <v>26.3428</v>
      </c>
      <c r="D1569" s="12">
        <f>VLOOKUP(A1569,'Gas Price'!$B$2:$C$215,2,FALSE)</f>
        <v>3.3849999999999998</v>
      </c>
      <c r="E1569" s="6">
        <f t="shared" si="48"/>
        <v>7.7822156573116699</v>
      </c>
      <c r="G1569" s="14">
        <v>43741</v>
      </c>
      <c r="H1569" s="15">
        <v>13</v>
      </c>
      <c r="I1569" s="6">
        <f t="shared" si="49"/>
        <v>7.7822156573116699</v>
      </c>
      <c r="J1569" s="13">
        <f>MAX(AVERAGE(I1569:I1572),AVERAGE(I1570:I1573),AVERAGE(I1571:I1574),AVERAGE(I1572:I1575),AVERAGE(I1573:I1576),AVERAGE(I1574:I1577))</f>
        <v>14.141004431314624</v>
      </c>
      <c r="K1569" s="13">
        <f>MAX(AVERAGE(I1569:I1571),AVERAGE(I1570:I1572),AVERAGE(I1571:I1573),AVERAGE(I1572:I1574),AVERAGE(I1573:I1575),AVERAGE(I1574:I1576),AVERAGE(I1575:I1577))</f>
        <v>14.67702609551945</v>
      </c>
      <c r="L1569" s="13">
        <f>MAX(AVERAGE(I1569:I1570),AVERAGE(I1570:I1571),AVERAGE(I1571:I1572),AVERAGE(I1572:I1573),AVERAGE(I1573:I1574),AVERAGE(I1574:I1575),AVERAGE(I1575:I1576),AVERAGE(I1576:I1577))</f>
        <v>15.714579025110783</v>
      </c>
    </row>
    <row r="1570" spans="1:12" x14ac:dyDescent="0.35">
      <c r="A1570" s="14">
        <v>43741</v>
      </c>
      <c r="B1570" s="15">
        <v>14</v>
      </c>
      <c r="C1570" s="16">
        <v>25.582699999999999</v>
      </c>
      <c r="D1570" s="12">
        <f>VLOOKUP(A1570,'Gas Price'!$B$2:$C$215,2,FALSE)</f>
        <v>3.3849999999999998</v>
      </c>
      <c r="E1570" s="6">
        <f t="shared" si="48"/>
        <v>7.5576661742983751</v>
      </c>
      <c r="G1570" s="14">
        <v>43741</v>
      </c>
      <c r="H1570" s="15">
        <v>14</v>
      </c>
      <c r="I1570" s="6">
        <f t="shared" si="49"/>
        <v>7.5576661742983751</v>
      </c>
      <c r="J1570" s="13"/>
      <c r="K1570" s="13"/>
    </row>
    <row r="1571" spans="1:12" x14ac:dyDescent="0.35">
      <c r="A1571" s="14">
        <v>43741</v>
      </c>
      <c r="B1571" s="15">
        <v>15</v>
      </c>
      <c r="C1571" s="16">
        <v>32.488300000000002</v>
      </c>
      <c r="D1571" s="12">
        <f>VLOOKUP(A1571,'Gas Price'!$B$2:$C$215,2,FALSE)</f>
        <v>3.3849999999999998</v>
      </c>
      <c r="E1571" s="6">
        <f t="shared" si="48"/>
        <v>9.5977252584933552</v>
      </c>
      <c r="G1571" s="14">
        <v>43741</v>
      </c>
      <c r="H1571" s="15">
        <v>15</v>
      </c>
      <c r="I1571" s="6">
        <f t="shared" si="49"/>
        <v>9.5977252584933552</v>
      </c>
      <c r="J1571" s="13"/>
      <c r="K1571" s="13"/>
    </row>
    <row r="1572" spans="1:12" x14ac:dyDescent="0.35">
      <c r="A1572" s="14">
        <v>43741</v>
      </c>
      <c r="B1572" s="15">
        <v>16</v>
      </c>
      <c r="C1572" s="16">
        <v>35.411099999999998</v>
      </c>
      <c r="D1572" s="12">
        <f>VLOOKUP(A1572,'Gas Price'!$B$2:$C$215,2,FALSE)</f>
        <v>3.3849999999999998</v>
      </c>
      <c r="E1572" s="6">
        <f t="shared" si="48"/>
        <v>10.461181683899557</v>
      </c>
      <c r="G1572" s="14">
        <v>43741</v>
      </c>
      <c r="H1572" s="15">
        <v>16</v>
      </c>
      <c r="I1572" s="6">
        <f t="shared" si="49"/>
        <v>10.461181683899557</v>
      </c>
      <c r="J1572" s="13"/>
      <c r="K1572" s="13"/>
    </row>
    <row r="1573" spans="1:12" x14ac:dyDescent="0.35">
      <c r="A1573" s="14">
        <v>43741</v>
      </c>
      <c r="B1573" s="15">
        <v>17</v>
      </c>
      <c r="C1573" s="16">
        <v>32.504399999999997</v>
      </c>
      <c r="D1573" s="12">
        <f>VLOOKUP(A1573,'Gas Price'!$B$2:$C$215,2,FALSE)</f>
        <v>3.3849999999999998</v>
      </c>
      <c r="E1573" s="6">
        <f t="shared" si="48"/>
        <v>9.6024815361890692</v>
      </c>
      <c r="G1573" s="14">
        <v>43741</v>
      </c>
      <c r="H1573" s="15">
        <v>17</v>
      </c>
      <c r="I1573" s="6">
        <f t="shared" si="49"/>
        <v>9.6024815361890692</v>
      </c>
      <c r="J1573" s="13"/>
      <c r="K1573" s="13"/>
    </row>
    <row r="1574" spans="1:12" x14ac:dyDescent="0.35">
      <c r="A1574" s="14">
        <v>43741</v>
      </c>
      <c r="B1574" s="15">
        <v>18</v>
      </c>
      <c r="C1574" s="16">
        <v>42.423999999999999</v>
      </c>
      <c r="D1574" s="12">
        <f>VLOOKUP(A1574,'Gas Price'!$B$2:$C$215,2,FALSE)</f>
        <v>3.3849999999999998</v>
      </c>
      <c r="E1574" s="6">
        <f t="shared" si="48"/>
        <v>12.532939438700149</v>
      </c>
      <c r="G1574" s="14">
        <v>43741</v>
      </c>
      <c r="H1574" s="15">
        <v>18</v>
      </c>
      <c r="I1574" s="6">
        <f t="shared" si="49"/>
        <v>12.532939438700149</v>
      </c>
      <c r="J1574" s="13"/>
      <c r="K1574" s="13"/>
    </row>
    <row r="1575" spans="1:12" x14ac:dyDescent="0.35">
      <c r="A1575" s="14">
        <v>43741</v>
      </c>
      <c r="B1575" s="15">
        <v>19</v>
      </c>
      <c r="C1575" s="16">
        <v>53.573399999999999</v>
      </c>
      <c r="D1575" s="12">
        <f>VLOOKUP(A1575,'Gas Price'!$B$2:$C$215,2,FALSE)</f>
        <v>3.3849999999999998</v>
      </c>
      <c r="E1575" s="6">
        <f t="shared" si="48"/>
        <v>15.826706056129986</v>
      </c>
      <c r="G1575" s="14">
        <v>43741</v>
      </c>
      <c r="H1575" s="15">
        <v>19</v>
      </c>
      <c r="I1575" s="6">
        <f t="shared" si="49"/>
        <v>15.826706056129986</v>
      </c>
      <c r="J1575" s="13"/>
      <c r="K1575" s="13"/>
    </row>
    <row r="1576" spans="1:12" x14ac:dyDescent="0.35">
      <c r="A1576" s="14">
        <v>43741</v>
      </c>
      <c r="B1576" s="15">
        <v>20</v>
      </c>
      <c r="C1576" s="16">
        <v>52.814300000000003</v>
      </c>
      <c r="D1576" s="12">
        <f>VLOOKUP(A1576,'Gas Price'!$B$2:$C$215,2,FALSE)</f>
        <v>3.3849999999999998</v>
      </c>
      <c r="E1576" s="6">
        <f t="shared" si="48"/>
        <v>15.602451994091583</v>
      </c>
      <c r="G1576" s="14">
        <v>43741</v>
      </c>
      <c r="H1576" s="15">
        <v>20</v>
      </c>
      <c r="I1576" s="6">
        <f t="shared" si="49"/>
        <v>15.602451994091583</v>
      </c>
      <c r="J1576" s="13"/>
      <c r="K1576" s="13"/>
    </row>
    <row r="1577" spans="1:12" x14ac:dyDescent="0.35">
      <c r="A1577" s="14">
        <v>43741</v>
      </c>
      <c r="B1577" s="15">
        <v>21</v>
      </c>
      <c r="C1577" s="16">
        <v>42.657499999999999</v>
      </c>
      <c r="D1577" s="12">
        <f>VLOOKUP(A1577,'Gas Price'!$B$2:$C$215,2,FALSE)</f>
        <v>3.3849999999999998</v>
      </c>
      <c r="E1577" s="6">
        <f t="shared" si="48"/>
        <v>12.601920236336781</v>
      </c>
      <c r="G1577" s="14">
        <v>43741</v>
      </c>
      <c r="H1577" s="15">
        <v>21</v>
      </c>
      <c r="I1577" s="6">
        <f t="shared" si="49"/>
        <v>12.601920236336781</v>
      </c>
      <c r="J1577" s="13"/>
      <c r="K1577" s="13"/>
    </row>
    <row r="1578" spans="1:12" x14ac:dyDescent="0.35">
      <c r="A1578" s="14">
        <v>43742</v>
      </c>
      <c r="B1578" s="15">
        <v>13</v>
      </c>
      <c r="C1578" s="16">
        <v>22.9998</v>
      </c>
      <c r="D1578" s="12">
        <f>VLOOKUP(A1578,'Gas Price'!$B$2:$C$215,2,FALSE)</f>
        <v>3.17</v>
      </c>
      <c r="E1578" s="6">
        <f t="shared" si="48"/>
        <v>7.2554574132492116</v>
      </c>
      <c r="G1578" s="14">
        <v>43742</v>
      </c>
      <c r="H1578" s="15">
        <v>13</v>
      </c>
      <c r="I1578" s="6">
        <f t="shared" si="49"/>
        <v>7.2554574132492116</v>
      </c>
      <c r="J1578" s="13">
        <f>MAX(AVERAGE(I1578:I1581),AVERAGE(I1579:I1582),AVERAGE(I1580:I1583),AVERAGE(I1581:I1584),AVERAGE(I1582:I1585),AVERAGE(I1583:I1586))</f>
        <v>14.793761829652999</v>
      </c>
      <c r="K1578" s="13">
        <f>MAX(AVERAGE(I1578:I1580),AVERAGE(I1579:I1581),AVERAGE(I1580:I1582),AVERAGE(I1581:I1583),AVERAGE(I1582:I1584),AVERAGE(I1583:I1585),AVERAGE(I1584:I1586))</f>
        <v>15.548496319663514</v>
      </c>
      <c r="L1578" s="13">
        <f>MAX(AVERAGE(I1578:I1579),AVERAGE(I1579:I1580),AVERAGE(I1580:I1581),AVERAGE(I1581:I1582),AVERAGE(I1582:I1583),AVERAGE(I1583:I1584),AVERAGE(I1584:I1585),AVERAGE(I1585:I1586))</f>
        <v>16.470599369085175</v>
      </c>
    </row>
    <row r="1579" spans="1:12" x14ac:dyDescent="0.35">
      <c r="A1579" s="14">
        <v>43742</v>
      </c>
      <c r="B1579" s="15">
        <v>14</v>
      </c>
      <c r="C1579" s="16">
        <v>21.716699999999999</v>
      </c>
      <c r="D1579" s="12">
        <f>VLOOKUP(A1579,'Gas Price'!$B$2:$C$215,2,FALSE)</f>
        <v>3.17</v>
      </c>
      <c r="E1579" s="6">
        <f t="shared" si="48"/>
        <v>6.8506940063091486</v>
      </c>
      <c r="G1579" s="14">
        <v>43742</v>
      </c>
      <c r="H1579" s="15">
        <v>14</v>
      </c>
      <c r="I1579" s="6">
        <f t="shared" si="49"/>
        <v>6.8506940063091486</v>
      </c>
      <c r="J1579" s="13"/>
      <c r="K1579" s="13"/>
    </row>
    <row r="1580" spans="1:12" x14ac:dyDescent="0.35">
      <c r="A1580" s="14">
        <v>43742</v>
      </c>
      <c r="B1580" s="15">
        <v>15</v>
      </c>
      <c r="C1580" s="16">
        <v>28.4465</v>
      </c>
      <c r="D1580" s="12">
        <f>VLOOKUP(A1580,'Gas Price'!$B$2:$C$215,2,FALSE)</f>
        <v>3.17</v>
      </c>
      <c r="E1580" s="6">
        <f t="shared" si="48"/>
        <v>8.9736593059936904</v>
      </c>
      <c r="G1580" s="14">
        <v>43742</v>
      </c>
      <c r="H1580" s="15">
        <v>15</v>
      </c>
      <c r="I1580" s="6">
        <f t="shared" si="49"/>
        <v>8.9736593059936904</v>
      </c>
      <c r="J1580" s="13"/>
      <c r="K1580" s="13"/>
    </row>
    <row r="1581" spans="1:12" x14ac:dyDescent="0.35">
      <c r="A1581" s="14">
        <v>43742</v>
      </c>
      <c r="B1581" s="15">
        <v>16</v>
      </c>
      <c r="C1581" s="16">
        <v>28.650700000000001</v>
      </c>
      <c r="D1581" s="12">
        <f>VLOOKUP(A1581,'Gas Price'!$B$2:$C$215,2,FALSE)</f>
        <v>3.17</v>
      </c>
      <c r="E1581" s="6">
        <f t="shared" si="48"/>
        <v>9.0380757097791804</v>
      </c>
      <c r="G1581" s="14">
        <v>43742</v>
      </c>
      <c r="H1581" s="15">
        <v>16</v>
      </c>
      <c r="I1581" s="6">
        <f t="shared" si="49"/>
        <v>9.0380757097791804</v>
      </c>
      <c r="J1581" s="13"/>
      <c r="K1581" s="13"/>
    </row>
    <row r="1582" spans="1:12" x14ac:dyDescent="0.35">
      <c r="A1582" s="14">
        <v>43742</v>
      </c>
      <c r="B1582" s="15">
        <v>17</v>
      </c>
      <c r="C1582" s="16">
        <v>29.299600000000002</v>
      </c>
      <c r="D1582" s="12">
        <f>VLOOKUP(A1582,'Gas Price'!$B$2:$C$215,2,FALSE)</f>
        <v>3.17</v>
      </c>
      <c r="E1582" s="6">
        <f t="shared" si="48"/>
        <v>9.2427760252365943</v>
      </c>
      <c r="G1582" s="14">
        <v>43742</v>
      </c>
      <c r="H1582" s="15">
        <v>17</v>
      </c>
      <c r="I1582" s="6">
        <f t="shared" si="49"/>
        <v>9.2427760252365943</v>
      </c>
      <c r="J1582" s="13"/>
      <c r="K1582" s="13"/>
    </row>
    <row r="1583" spans="1:12" x14ac:dyDescent="0.35">
      <c r="A1583" s="14">
        <v>43742</v>
      </c>
      <c r="B1583" s="15">
        <v>18</v>
      </c>
      <c r="C1583" s="16">
        <v>39.718699999999998</v>
      </c>
      <c r="D1583" s="12">
        <f>VLOOKUP(A1583,'Gas Price'!$B$2:$C$215,2,FALSE)</f>
        <v>3.17</v>
      </c>
      <c r="E1583" s="6">
        <f t="shared" si="48"/>
        <v>12.529558359621451</v>
      </c>
      <c r="G1583" s="14">
        <v>43742</v>
      </c>
      <c r="H1583" s="15">
        <v>18</v>
      </c>
      <c r="I1583" s="6">
        <f t="shared" si="49"/>
        <v>12.529558359621451</v>
      </c>
      <c r="J1583" s="13"/>
      <c r="K1583" s="13"/>
    </row>
    <row r="1584" spans="1:12" x14ac:dyDescent="0.35">
      <c r="A1584" s="14">
        <v>43742</v>
      </c>
      <c r="B1584" s="15">
        <v>19</v>
      </c>
      <c r="C1584" s="16">
        <v>54.308900000000001</v>
      </c>
      <c r="D1584" s="12">
        <f>VLOOKUP(A1584,'Gas Price'!$B$2:$C$215,2,FALSE)</f>
        <v>3.17</v>
      </c>
      <c r="E1584" s="6">
        <f t="shared" si="48"/>
        <v>17.132145110410097</v>
      </c>
      <c r="G1584" s="14">
        <v>43742</v>
      </c>
      <c r="H1584" s="15">
        <v>19</v>
      </c>
      <c r="I1584" s="6">
        <f t="shared" si="49"/>
        <v>17.132145110410097</v>
      </c>
      <c r="J1584" s="13"/>
      <c r="K1584" s="13"/>
    </row>
    <row r="1585" spans="1:12" x14ac:dyDescent="0.35">
      <c r="A1585" s="14">
        <v>43742</v>
      </c>
      <c r="B1585" s="15">
        <v>20</v>
      </c>
      <c r="C1585" s="16">
        <v>50.114699999999999</v>
      </c>
      <c r="D1585" s="12">
        <f>VLOOKUP(A1585,'Gas Price'!$B$2:$C$215,2,FALSE)</f>
        <v>3.17</v>
      </c>
      <c r="E1585" s="6">
        <f t="shared" si="48"/>
        <v>15.809053627760253</v>
      </c>
      <c r="G1585" s="14">
        <v>43742</v>
      </c>
      <c r="H1585" s="15">
        <v>20</v>
      </c>
      <c r="I1585" s="6">
        <f t="shared" si="49"/>
        <v>15.809053627760253</v>
      </c>
      <c r="J1585" s="13"/>
      <c r="K1585" s="13"/>
    </row>
    <row r="1586" spans="1:12" x14ac:dyDescent="0.35">
      <c r="A1586" s="14">
        <v>43742</v>
      </c>
      <c r="B1586" s="15">
        <v>21</v>
      </c>
      <c r="C1586" s="16">
        <v>43.442599999999999</v>
      </c>
      <c r="D1586" s="12">
        <f>VLOOKUP(A1586,'Gas Price'!$B$2:$C$215,2,FALSE)</f>
        <v>3.17</v>
      </c>
      <c r="E1586" s="6">
        <f t="shared" si="48"/>
        <v>13.704290220820189</v>
      </c>
      <c r="G1586" s="14">
        <v>43742</v>
      </c>
      <c r="H1586" s="15">
        <v>21</v>
      </c>
      <c r="I1586" s="6">
        <f t="shared" si="49"/>
        <v>13.704290220820189</v>
      </c>
      <c r="J1586" s="13"/>
      <c r="K1586" s="13"/>
    </row>
    <row r="1587" spans="1:12" x14ac:dyDescent="0.35">
      <c r="A1587" s="14">
        <v>43743</v>
      </c>
      <c r="B1587" s="15">
        <v>13</v>
      </c>
      <c r="C1587" s="16">
        <v>18.848099999999999</v>
      </c>
      <c r="D1587" s="12">
        <f>VLOOKUP(A1587,'Gas Price'!$B$2:$C$215,2,FALSE)</f>
        <v>3.17</v>
      </c>
      <c r="E1587" s="6">
        <f t="shared" si="48"/>
        <v>5.9457728706624602</v>
      </c>
      <c r="G1587" s="14">
        <v>43743</v>
      </c>
      <c r="H1587" s="15">
        <v>13</v>
      </c>
      <c r="I1587" s="6">
        <f t="shared" si="49"/>
        <v>5.9457728706624602</v>
      </c>
      <c r="J1587" s="13">
        <f>MAX(AVERAGE(I1587:I1590),AVERAGE(I1588:I1591),AVERAGE(I1589:I1592),AVERAGE(I1590:I1593),AVERAGE(I1591:I1594),AVERAGE(I1592:I1595))</f>
        <v>15.621490536277605</v>
      </c>
      <c r="K1587" s="13">
        <f>MAX(AVERAGE(I1587:I1589),AVERAGE(I1588:I1590),AVERAGE(I1589:I1591),AVERAGE(I1590:I1592),AVERAGE(I1591:I1593),AVERAGE(I1592:I1594),AVERAGE(I1593:I1595))</f>
        <v>16.324984227129338</v>
      </c>
      <c r="L1587" s="13">
        <f>MAX(AVERAGE(I1587:I1588),AVERAGE(I1588:I1589),AVERAGE(I1589:I1590),AVERAGE(I1590:I1591),AVERAGE(I1591:I1592),AVERAGE(I1592:I1593),AVERAGE(I1593:I1594),AVERAGE(I1594:I1595))</f>
        <v>17.676261829653001</v>
      </c>
    </row>
    <row r="1588" spans="1:12" x14ac:dyDescent="0.35">
      <c r="A1588" s="14">
        <v>43743</v>
      </c>
      <c r="B1588" s="15">
        <v>14</v>
      </c>
      <c r="C1588" s="16">
        <v>21.946100000000001</v>
      </c>
      <c r="D1588" s="12">
        <f>VLOOKUP(A1588,'Gas Price'!$B$2:$C$215,2,FALSE)</f>
        <v>3.17</v>
      </c>
      <c r="E1588" s="6">
        <f t="shared" si="48"/>
        <v>6.9230599369085182</v>
      </c>
      <c r="G1588" s="14">
        <v>43743</v>
      </c>
      <c r="H1588" s="15">
        <v>14</v>
      </c>
      <c r="I1588" s="6">
        <f t="shared" si="49"/>
        <v>6.9230599369085182</v>
      </c>
      <c r="J1588" s="13"/>
      <c r="K1588" s="13"/>
    </row>
    <row r="1589" spans="1:12" x14ac:dyDescent="0.35">
      <c r="A1589" s="14">
        <v>43743</v>
      </c>
      <c r="B1589" s="15">
        <v>15</v>
      </c>
      <c r="C1589" s="16">
        <v>31.596299999999999</v>
      </c>
      <c r="D1589" s="12">
        <f>VLOOKUP(A1589,'Gas Price'!$B$2:$C$215,2,FALSE)</f>
        <v>3.17</v>
      </c>
      <c r="E1589" s="6">
        <f t="shared" si="48"/>
        <v>9.9672870662460564</v>
      </c>
      <c r="G1589" s="14">
        <v>43743</v>
      </c>
      <c r="H1589" s="15">
        <v>15</v>
      </c>
      <c r="I1589" s="6">
        <f t="shared" si="49"/>
        <v>9.9672870662460564</v>
      </c>
      <c r="J1589" s="13"/>
      <c r="K1589" s="13"/>
    </row>
    <row r="1590" spans="1:12" x14ac:dyDescent="0.35">
      <c r="A1590" s="14">
        <v>43743</v>
      </c>
      <c r="B1590" s="15">
        <v>16</v>
      </c>
      <c r="C1590" s="16">
        <v>33.849600000000002</v>
      </c>
      <c r="D1590" s="12">
        <f>VLOOKUP(A1590,'Gas Price'!$B$2:$C$215,2,FALSE)</f>
        <v>3.17</v>
      </c>
      <c r="E1590" s="6">
        <f t="shared" si="48"/>
        <v>10.678107255520505</v>
      </c>
      <c r="G1590" s="14">
        <v>43743</v>
      </c>
      <c r="H1590" s="15">
        <v>16</v>
      </c>
      <c r="I1590" s="6">
        <f t="shared" si="49"/>
        <v>10.678107255520505</v>
      </c>
      <c r="J1590" s="13"/>
      <c r="K1590" s="13"/>
    </row>
    <row r="1591" spans="1:12" x14ac:dyDescent="0.35">
      <c r="A1591" s="14">
        <v>43743</v>
      </c>
      <c r="B1591" s="15">
        <v>17</v>
      </c>
      <c r="C1591" s="16">
        <v>32.350999999999999</v>
      </c>
      <c r="D1591" s="12">
        <f>VLOOKUP(A1591,'Gas Price'!$B$2:$C$215,2,FALSE)</f>
        <v>3.17</v>
      </c>
      <c r="E1591" s="6">
        <f t="shared" si="48"/>
        <v>10.205362776025236</v>
      </c>
      <c r="G1591" s="14">
        <v>43743</v>
      </c>
      <c r="H1591" s="15">
        <v>17</v>
      </c>
      <c r="I1591" s="6">
        <f t="shared" si="49"/>
        <v>10.205362776025236</v>
      </c>
      <c r="J1591" s="13"/>
      <c r="K1591" s="13"/>
    </row>
    <row r="1592" spans="1:12" x14ac:dyDescent="0.35">
      <c r="A1592" s="14">
        <v>43743</v>
      </c>
      <c r="B1592" s="15">
        <v>18</v>
      </c>
      <c r="C1592" s="16">
        <v>43.183100000000003</v>
      </c>
      <c r="D1592" s="12">
        <f>VLOOKUP(A1592,'Gas Price'!$B$2:$C$215,2,FALSE)</f>
        <v>3.17</v>
      </c>
      <c r="E1592" s="6">
        <f t="shared" si="48"/>
        <v>13.62242902208202</v>
      </c>
      <c r="G1592" s="14">
        <v>43743</v>
      </c>
      <c r="H1592" s="15">
        <v>18</v>
      </c>
      <c r="I1592" s="6">
        <f t="shared" si="49"/>
        <v>13.62242902208202</v>
      </c>
      <c r="J1592" s="13"/>
      <c r="K1592" s="13"/>
    </row>
    <row r="1593" spans="1:12" x14ac:dyDescent="0.35">
      <c r="A1593" s="14">
        <v>43743</v>
      </c>
      <c r="B1593" s="15">
        <v>19</v>
      </c>
      <c r="C1593" s="16">
        <v>56.786700000000003</v>
      </c>
      <c r="D1593" s="12">
        <f>VLOOKUP(A1593,'Gas Price'!$B$2:$C$215,2,FALSE)</f>
        <v>3.17</v>
      </c>
      <c r="E1593" s="6">
        <f t="shared" si="48"/>
        <v>17.913785488958993</v>
      </c>
      <c r="G1593" s="14">
        <v>43743</v>
      </c>
      <c r="H1593" s="15">
        <v>19</v>
      </c>
      <c r="I1593" s="6">
        <f t="shared" si="49"/>
        <v>17.913785488958993</v>
      </c>
      <c r="J1593" s="13"/>
      <c r="K1593" s="13"/>
    </row>
    <row r="1594" spans="1:12" x14ac:dyDescent="0.35">
      <c r="A1594" s="14">
        <v>43743</v>
      </c>
      <c r="B1594" s="15">
        <v>20</v>
      </c>
      <c r="C1594" s="16">
        <v>55.280799999999999</v>
      </c>
      <c r="D1594" s="12">
        <f>VLOOKUP(A1594,'Gas Price'!$B$2:$C$215,2,FALSE)</f>
        <v>3.17</v>
      </c>
      <c r="E1594" s="6">
        <f t="shared" si="48"/>
        <v>17.438738170347005</v>
      </c>
      <c r="G1594" s="14">
        <v>43743</v>
      </c>
      <c r="H1594" s="15">
        <v>20</v>
      </c>
      <c r="I1594" s="6">
        <f t="shared" si="49"/>
        <v>17.438738170347005</v>
      </c>
      <c r="J1594" s="13"/>
      <c r="K1594" s="13"/>
    </row>
    <row r="1595" spans="1:12" x14ac:dyDescent="0.35">
      <c r="A1595" s="14">
        <v>43743</v>
      </c>
      <c r="B1595" s="15">
        <v>21</v>
      </c>
      <c r="C1595" s="16">
        <v>42.829900000000002</v>
      </c>
      <c r="D1595" s="12">
        <f>VLOOKUP(A1595,'Gas Price'!$B$2:$C$215,2,FALSE)</f>
        <v>3.17</v>
      </c>
      <c r="E1595" s="6">
        <f t="shared" si="48"/>
        <v>13.511009463722399</v>
      </c>
      <c r="G1595" s="14">
        <v>43743</v>
      </c>
      <c r="H1595" s="15">
        <v>21</v>
      </c>
      <c r="I1595" s="6">
        <f t="shared" si="49"/>
        <v>13.511009463722399</v>
      </c>
      <c r="J1595" s="13"/>
      <c r="K1595" s="13"/>
    </row>
    <row r="1596" spans="1:12" x14ac:dyDescent="0.35">
      <c r="A1596" s="14">
        <v>43744</v>
      </c>
      <c r="B1596" s="15">
        <v>13</v>
      </c>
      <c r="C1596" s="16">
        <v>18.881499999999999</v>
      </c>
      <c r="D1596" s="12">
        <f>VLOOKUP(A1596,'Gas Price'!$B$2:$C$215,2,FALSE)</f>
        <v>3.17</v>
      </c>
      <c r="E1596" s="6">
        <f t="shared" si="48"/>
        <v>5.9563091482649844</v>
      </c>
      <c r="G1596" s="14">
        <v>43744</v>
      </c>
      <c r="H1596" s="15">
        <v>13</v>
      </c>
      <c r="I1596" s="6">
        <f t="shared" si="49"/>
        <v>5.9563091482649844</v>
      </c>
      <c r="J1596" s="13">
        <f>MAX(AVERAGE(I1596:I1599),AVERAGE(I1597:I1600),AVERAGE(I1598:I1601),AVERAGE(I1599:I1602),AVERAGE(I1600:I1603),AVERAGE(I1601:I1604))</f>
        <v>17.51511829652997</v>
      </c>
      <c r="K1596" s="13">
        <f>MAX(AVERAGE(I1596:I1598),AVERAGE(I1597:I1599),AVERAGE(I1598:I1600),AVERAGE(I1599:I1601),AVERAGE(I1600:I1602),AVERAGE(I1601:I1603),AVERAGE(I1602:I1604))</f>
        <v>18.732218717139855</v>
      </c>
      <c r="L1596" s="13">
        <f>MAX(AVERAGE(I1596:I1597),AVERAGE(I1597:I1598),AVERAGE(I1598:I1599),AVERAGE(I1599:I1600),AVERAGE(I1600:I1601),AVERAGE(I1601:I1602),AVERAGE(I1602:I1603),AVERAGE(I1603:I1604))</f>
        <v>20.89052050473186</v>
      </c>
    </row>
    <row r="1597" spans="1:12" x14ac:dyDescent="0.35">
      <c r="A1597" s="14">
        <v>43744</v>
      </c>
      <c r="B1597" s="15">
        <v>14</v>
      </c>
      <c r="C1597" s="16">
        <v>25.320399999999999</v>
      </c>
      <c r="D1597" s="12">
        <f>VLOOKUP(A1597,'Gas Price'!$B$2:$C$215,2,FALSE)</f>
        <v>3.17</v>
      </c>
      <c r="E1597" s="6">
        <f t="shared" si="48"/>
        <v>7.9875078864353313</v>
      </c>
      <c r="G1597" s="14">
        <v>43744</v>
      </c>
      <c r="H1597" s="15">
        <v>14</v>
      </c>
      <c r="I1597" s="6">
        <f t="shared" si="49"/>
        <v>7.9875078864353313</v>
      </c>
      <c r="J1597" s="13"/>
      <c r="K1597" s="13"/>
    </row>
    <row r="1598" spans="1:12" x14ac:dyDescent="0.35">
      <c r="A1598" s="14">
        <v>43744</v>
      </c>
      <c r="B1598" s="15">
        <v>15</v>
      </c>
      <c r="C1598" s="16">
        <v>27.952500000000001</v>
      </c>
      <c r="D1598" s="12">
        <f>VLOOKUP(A1598,'Gas Price'!$B$2:$C$215,2,FALSE)</f>
        <v>3.17</v>
      </c>
      <c r="E1598" s="6">
        <f t="shared" si="48"/>
        <v>8.8178233438485805</v>
      </c>
      <c r="G1598" s="14">
        <v>43744</v>
      </c>
      <c r="H1598" s="15">
        <v>15</v>
      </c>
      <c r="I1598" s="6">
        <f t="shared" si="49"/>
        <v>8.8178233438485805</v>
      </c>
      <c r="J1598" s="13"/>
      <c r="K1598" s="13"/>
    </row>
    <row r="1599" spans="1:12" x14ac:dyDescent="0.35">
      <c r="A1599" s="14">
        <v>43744</v>
      </c>
      <c r="B1599" s="15">
        <v>16</v>
      </c>
      <c r="C1599" s="16">
        <v>28.941800000000001</v>
      </c>
      <c r="D1599" s="12">
        <f>VLOOKUP(A1599,'Gas Price'!$B$2:$C$215,2,FALSE)</f>
        <v>3.17</v>
      </c>
      <c r="E1599" s="6">
        <f t="shared" si="48"/>
        <v>9.1299053627760252</v>
      </c>
      <c r="G1599" s="14">
        <v>43744</v>
      </c>
      <c r="H1599" s="15">
        <v>16</v>
      </c>
      <c r="I1599" s="6">
        <f t="shared" si="49"/>
        <v>9.1299053627760252</v>
      </c>
      <c r="J1599" s="13"/>
      <c r="K1599" s="13"/>
    </row>
    <row r="1600" spans="1:12" x14ac:dyDescent="0.35">
      <c r="A1600" s="14">
        <v>43744</v>
      </c>
      <c r="B1600" s="15">
        <v>17</v>
      </c>
      <c r="C1600" s="16">
        <v>31.523499999999999</v>
      </c>
      <c r="D1600" s="12">
        <f>VLOOKUP(A1600,'Gas Price'!$B$2:$C$215,2,FALSE)</f>
        <v>3.17</v>
      </c>
      <c r="E1600" s="6">
        <f t="shared" si="48"/>
        <v>9.9443217665615133</v>
      </c>
      <c r="G1600" s="14">
        <v>43744</v>
      </c>
      <c r="H1600" s="15">
        <v>17</v>
      </c>
      <c r="I1600" s="6">
        <f t="shared" si="49"/>
        <v>9.9443217665615133</v>
      </c>
      <c r="J1600" s="13"/>
      <c r="K1600" s="13"/>
    </row>
    <row r="1601" spans="1:12" x14ac:dyDescent="0.35">
      <c r="A1601" s="14">
        <v>43744</v>
      </c>
      <c r="B1601" s="15">
        <v>18</v>
      </c>
      <c r="C1601" s="16">
        <v>43.948300000000003</v>
      </c>
      <c r="D1601" s="12">
        <f>VLOOKUP(A1601,'Gas Price'!$B$2:$C$215,2,FALSE)</f>
        <v>3.17</v>
      </c>
      <c r="E1601" s="6">
        <f t="shared" si="48"/>
        <v>13.863817034700316</v>
      </c>
      <c r="G1601" s="14">
        <v>43744</v>
      </c>
      <c r="H1601" s="15">
        <v>18</v>
      </c>
      <c r="I1601" s="6">
        <f t="shared" si="49"/>
        <v>13.863817034700316</v>
      </c>
      <c r="J1601" s="13"/>
      <c r="K1601" s="13"/>
    </row>
    <row r="1602" spans="1:12" x14ac:dyDescent="0.35">
      <c r="A1602" s="14">
        <v>43744</v>
      </c>
      <c r="B1602" s="15">
        <v>19</v>
      </c>
      <c r="C1602" s="16">
        <v>67.439899999999994</v>
      </c>
      <c r="D1602" s="12">
        <f>VLOOKUP(A1602,'Gas Price'!$B$2:$C$215,2,FALSE)</f>
        <v>3.17</v>
      </c>
      <c r="E1602" s="6">
        <f t="shared" si="48"/>
        <v>21.274416403785487</v>
      </c>
      <c r="G1602" s="14">
        <v>43744</v>
      </c>
      <c r="H1602" s="15">
        <v>19</v>
      </c>
      <c r="I1602" s="6">
        <f t="shared" si="49"/>
        <v>21.274416403785487</v>
      </c>
      <c r="J1602" s="13"/>
      <c r="K1602" s="13"/>
    </row>
    <row r="1603" spans="1:12" x14ac:dyDescent="0.35">
      <c r="A1603" s="14">
        <v>43744</v>
      </c>
      <c r="B1603" s="15">
        <v>20</v>
      </c>
      <c r="C1603" s="16">
        <v>65.006</v>
      </c>
      <c r="D1603" s="12">
        <f>VLOOKUP(A1603,'Gas Price'!$B$2:$C$215,2,FALSE)</f>
        <v>3.17</v>
      </c>
      <c r="E1603" s="6">
        <f t="shared" ref="E1603:E1666" si="50">C1603/D1603</f>
        <v>20.506624605678233</v>
      </c>
      <c r="G1603" s="14">
        <v>43744</v>
      </c>
      <c r="H1603" s="15">
        <v>20</v>
      </c>
      <c r="I1603" s="6">
        <f t="shared" ref="I1603:I1666" si="51">E1603</f>
        <v>20.506624605678233</v>
      </c>
      <c r="J1603" s="13"/>
      <c r="K1603" s="13"/>
    </row>
    <row r="1604" spans="1:12" x14ac:dyDescent="0.35">
      <c r="A1604" s="14">
        <v>43744</v>
      </c>
      <c r="B1604" s="15">
        <v>21</v>
      </c>
      <c r="C1604" s="16">
        <v>45.697499999999998</v>
      </c>
      <c r="D1604" s="12">
        <f>VLOOKUP(A1604,'Gas Price'!$B$2:$C$215,2,FALSE)</f>
        <v>3.17</v>
      </c>
      <c r="E1604" s="6">
        <f t="shared" si="50"/>
        <v>14.415615141955836</v>
      </c>
      <c r="G1604" s="14">
        <v>43744</v>
      </c>
      <c r="H1604" s="15">
        <v>21</v>
      </c>
      <c r="I1604" s="6">
        <f t="shared" si="51"/>
        <v>14.415615141955836</v>
      </c>
      <c r="J1604" s="13"/>
      <c r="K1604" s="13"/>
    </row>
    <row r="1605" spans="1:12" x14ac:dyDescent="0.35">
      <c r="A1605" s="14">
        <v>43745</v>
      </c>
      <c r="B1605" s="15">
        <v>13</v>
      </c>
      <c r="C1605" s="16">
        <v>34.185899999999997</v>
      </c>
      <c r="D1605" s="12">
        <f>VLOOKUP(A1605,'Gas Price'!$B$2:$C$215,2,FALSE)</f>
        <v>3.91</v>
      </c>
      <c r="E1605" s="6">
        <f t="shared" si="50"/>
        <v>8.74319693094629</v>
      </c>
      <c r="G1605" s="14">
        <v>43745</v>
      </c>
      <c r="H1605" s="15">
        <v>13</v>
      </c>
      <c r="I1605" s="6">
        <f t="shared" si="51"/>
        <v>8.74319693094629</v>
      </c>
      <c r="J1605" s="13">
        <f>MAX(AVERAGE(I1605:I1608),AVERAGE(I1606:I1609),AVERAGE(I1607:I1610),AVERAGE(I1608:I1611),AVERAGE(I1609:I1612),AVERAGE(I1610:I1613))</f>
        <v>17.224884910485933</v>
      </c>
      <c r="K1605" s="13">
        <f>MAX(AVERAGE(I1605:I1607),AVERAGE(I1606:I1608),AVERAGE(I1607:I1609),AVERAGE(I1608:I1610),AVERAGE(I1609:I1611),AVERAGE(I1610:I1612),AVERAGE(I1611:I1613))</f>
        <v>18.626965046888319</v>
      </c>
      <c r="L1605" s="13">
        <f>MAX(AVERAGE(I1605:I1606),AVERAGE(I1606:I1607),AVERAGE(I1607:I1608),AVERAGE(I1608:I1609),AVERAGE(I1609:I1610),AVERAGE(I1610:I1611),AVERAGE(I1611:I1612),AVERAGE(I1612:I1613))</f>
        <v>20.278184143222504</v>
      </c>
    </row>
    <row r="1606" spans="1:12" x14ac:dyDescent="0.35">
      <c r="A1606" s="14">
        <v>43745</v>
      </c>
      <c r="B1606" s="15">
        <v>14</v>
      </c>
      <c r="C1606" s="16">
        <v>33.682499999999997</v>
      </c>
      <c r="D1606" s="12">
        <f>VLOOKUP(A1606,'Gas Price'!$B$2:$C$215,2,FALSE)</f>
        <v>3.91</v>
      </c>
      <c r="E1606" s="6">
        <f t="shared" si="50"/>
        <v>8.6144501278772374</v>
      </c>
      <c r="G1606" s="14">
        <v>43745</v>
      </c>
      <c r="H1606" s="15">
        <v>14</v>
      </c>
      <c r="I1606" s="6">
        <f t="shared" si="51"/>
        <v>8.6144501278772374</v>
      </c>
      <c r="J1606" s="13"/>
      <c r="K1606" s="13"/>
    </row>
    <row r="1607" spans="1:12" x14ac:dyDescent="0.35">
      <c r="A1607" s="14">
        <v>43745</v>
      </c>
      <c r="B1607" s="15">
        <v>15</v>
      </c>
      <c r="C1607" s="16">
        <v>47.367600000000003</v>
      </c>
      <c r="D1607" s="12">
        <f>VLOOKUP(A1607,'Gas Price'!$B$2:$C$215,2,FALSE)</f>
        <v>3.91</v>
      </c>
      <c r="E1607" s="6">
        <f t="shared" si="50"/>
        <v>12.114475703324809</v>
      </c>
      <c r="G1607" s="14">
        <v>43745</v>
      </c>
      <c r="H1607" s="15">
        <v>15</v>
      </c>
      <c r="I1607" s="6">
        <f t="shared" si="51"/>
        <v>12.114475703324809</v>
      </c>
      <c r="J1607" s="13"/>
      <c r="K1607" s="13"/>
    </row>
    <row r="1608" spans="1:12" x14ac:dyDescent="0.35">
      <c r="A1608" s="14">
        <v>43745</v>
      </c>
      <c r="B1608" s="15">
        <v>16</v>
      </c>
      <c r="C1608" s="16">
        <v>55.710700000000003</v>
      </c>
      <c r="D1608" s="12">
        <f>VLOOKUP(A1608,'Gas Price'!$B$2:$C$215,2,FALSE)</f>
        <v>3.91</v>
      </c>
      <c r="E1608" s="6">
        <f t="shared" si="50"/>
        <v>14.248260869565218</v>
      </c>
      <c r="G1608" s="14">
        <v>43745</v>
      </c>
      <c r="H1608" s="15">
        <v>16</v>
      </c>
      <c r="I1608" s="6">
        <f t="shared" si="51"/>
        <v>14.248260869565218</v>
      </c>
      <c r="J1608" s="13"/>
      <c r="K1608" s="13"/>
    </row>
    <row r="1609" spans="1:12" x14ac:dyDescent="0.35">
      <c r="A1609" s="14">
        <v>43745</v>
      </c>
      <c r="B1609" s="15">
        <v>17</v>
      </c>
      <c r="C1609" s="16">
        <v>50.902900000000002</v>
      </c>
      <c r="D1609" s="12">
        <f>VLOOKUP(A1609,'Gas Price'!$B$2:$C$215,2,FALSE)</f>
        <v>3.91</v>
      </c>
      <c r="E1609" s="6">
        <f t="shared" si="50"/>
        <v>13.018644501278773</v>
      </c>
      <c r="G1609" s="14">
        <v>43745</v>
      </c>
      <c r="H1609" s="15">
        <v>17</v>
      </c>
      <c r="I1609" s="6">
        <f t="shared" si="51"/>
        <v>13.018644501278773</v>
      </c>
      <c r="J1609" s="13"/>
      <c r="K1609" s="13"/>
    </row>
    <row r="1610" spans="1:12" x14ac:dyDescent="0.35">
      <c r="A1610" s="14">
        <v>43745</v>
      </c>
      <c r="B1610" s="15">
        <v>18</v>
      </c>
      <c r="C1610" s="16">
        <v>59.918900000000001</v>
      </c>
      <c r="D1610" s="12">
        <f>VLOOKUP(A1610,'Gas Price'!$B$2:$C$215,2,FALSE)</f>
        <v>3.91</v>
      </c>
      <c r="E1610" s="6">
        <f t="shared" si="50"/>
        <v>15.324526854219949</v>
      </c>
      <c r="G1610" s="14">
        <v>43745</v>
      </c>
      <c r="H1610" s="15">
        <v>18</v>
      </c>
      <c r="I1610" s="6">
        <f t="shared" si="51"/>
        <v>15.324526854219949</v>
      </c>
      <c r="J1610" s="13"/>
      <c r="K1610" s="13"/>
    </row>
    <row r="1611" spans="1:12" x14ac:dyDescent="0.35">
      <c r="A1611" s="14">
        <v>43745</v>
      </c>
      <c r="B1611" s="15">
        <v>19</v>
      </c>
      <c r="C1611" s="16">
        <v>86.189899999999994</v>
      </c>
      <c r="D1611" s="12">
        <f>VLOOKUP(A1611,'Gas Price'!$B$2:$C$215,2,FALSE)</f>
        <v>3.91</v>
      </c>
      <c r="E1611" s="6">
        <f t="shared" si="50"/>
        <v>22.043452685421993</v>
      </c>
      <c r="G1611" s="14">
        <v>43745</v>
      </c>
      <c r="H1611" s="15">
        <v>19</v>
      </c>
      <c r="I1611" s="6">
        <f t="shared" si="51"/>
        <v>22.043452685421993</v>
      </c>
      <c r="J1611" s="13"/>
      <c r="K1611" s="13"/>
    </row>
    <row r="1612" spans="1:12" x14ac:dyDescent="0.35">
      <c r="A1612" s="14">
        <v>43745</v>
      </c>
      <c r="B1612" s="15">
        <v>20</v>
      </c>
      <c r="C1612" s="16">
        <v>72.385499999999993</v>
      </c>
      <c r="D1612" s="12">
        <f>VLOOKUP(A1612,'Gas Price'!$B$2:$C$215,2,FALSE)</f>
        <v>3.91</v>
      </c>
      <c r="E1612" s="6">
        <f t="shared" si="50"/>
        <v>18.512915601023014</v>
      </c>
      <c r="G1612" s="14">
        <v>43745</v>
      </c>
      <c r="H1612" s="15">
        <v>20</v>
      </c>
      <c r="I1612" s="6">
        <f t="shared" si="51"/>
        <v>18.512915601023014</v>
      </c>
      <c r="J1612" s="13"/>
      <c r="K1612" s="13"/>
    </row>
    <row r="1613" spans="1:12" x14ac:dyDescent="0.35">
      <c r="A1613" s="14">
        <v>43745</v>
      </c>
      <c r="B1613" s="15">
        <v>21</v>
      </c>
      <c r="C1613" s="16">
        <v>49.7667</v>
      </c>
      <c r="D1613" s="12">
        <f>VLOOKUP(A1613,'Gas Price'!$B$2:$C$215,2,FALSE)</f>
        <v>3.91</v>
      </c>
      <c r="E1613" s="6">
        <f t="shared" si="50"/>
        <v>12.728056265984653</v>
      </c>
      <c r="G1613" s="14">
        <v>43745</v>
      </c>
      <c r="H1613" s="15">
        <v>21</v>
      </c>
      <c r="I1613" s="6">
        <f t="shared" si="51"/>
        <v>12.728056265984653</v>
      </c>
      <c r="J1613" s="13"/>
      <c r="K1613" s="13"/>
    </row>
    <row r="1614" spans="1:12" x14ac:dyDescent="0.35">
      <c r="A1614" s="14">
        <v>43746</v>
      </c>
      <c r="B1614" s="15">
        <v>13</v>
      </c>
      <c r="C1614" s="16">
        <v>20.721800000000002</v>
      </c>
      <c r="D1614" s="12">
        <f>VLOOKUP(A1614,'Gas Price'!$B$2:$C$215,2,FALSE)</f>
        <v>3.95</v>
      </c>
      <c r="E1614" s="6">
        <f t="shared" si="50"/>
        <v>5.2460253164556967</v>
      </c>
      <c r="G1614" s="14">
        <v>43746</v>
      </c>
      <c r="H1614" s="15">
        <v>13</v>
      </c>
      <c r="I1614" s="6">
        <f t="shared" si="51"/>
        <v>5.2460253164556967</v>
      </c>
      <c r="J1614" s="13">
        <f>MAX(AVERAGE(I1614:I1617),AVERAGE(I1615:I1618),AVERAGE(I1616:I1619),AVERAGE(I1617:I1620),AVERAGE(I1618:I1621),AVERAGE(I1619:I1622))</f>
        <v>15.321278481012655</v>
      </c>
      <c r="K1614" s="13">
        <f>MAX(AVERAGE(I1614:I1616),AVERAGE(I1615:I1617),AVERAGE(I1616:I1618),AVERAGE(I1617:I1619),AVERAGE(I1618:I1620),AVERAGE(I1619:I1621),AVERAGE(I1620:I1622))</f>
        <v>16.205983122362866</v>
      </c>
      <c r="L1614" s="13">
        <f>MAX(AVERAGE(I1614:I1615),AVERAGE(I1615:I1616),AVERAGE(I1616:I1617),AVERAGE(I1617:I1618),AVERAGE(I1618:I1619),AVERAGE(I1619:I1620),AVERAGE(I1620:I1621),AVERAGE(I1621:I1622))</f>
        <v>17.731683544303799</v>
      </c>
    </row>
    <row r="1615" spans="1:12" x14ac:dyDescent="0.35">
      <c r="A1615" s="14">
        <v>43746</v>
      </c>
      <c r="B1615" s="15">
        <v>14</v>
      </c>
      <c r="C1615" s="16">
        <v>36.746899999999997</v>
      </c>
      <c r="D1615" s="12">
        <f>VLOOKUP(A1615,'Gas Price'!$B$2:$C$215,2,FALSE)</f>
        <v>3.95</v>
      </c>
      <c r="E1615" s="6">
        <f t="shared" si="50"/>
        <v>9.3030126582278463</v>
      </c>
      <c r="G1615" s="14">
        <v>43746</v>
      </c>
      <c r="H1615" s="15">
        <v>14</v>
      </c>
      <c r="I1615" s="6">
        <f t="shared" si="51"/>
        <v>9.3030126582278463</v>
      </c>
      <c r="J1615" s="13"/>
      <c r="K1615" s="13"/>
    </row>
    <row r="1616" spans="1:12" x14ac:dyDescent="0.35">
      <c r="A1616" s="14">
        <v>43746</v>
      </c>
      <c r="B1616" s="15">
        <v>15</v>
      </c>
      <c r="C1616" s="16">
        <v>33.844700000000003</v>
      </c>
      <c r="D1616" s="12">
        <f>VLOOKUP(A1616,'Gas Price'!$B$2:$C$215,2,FALSE)</f>
        <v>3.95</v>
      </c>
      <c r="E1616" s="6">
        <f t="shared" si="50"/>
        <v>8.5682784810126584</v>
      </c>
      <c r="G1616" s="14">
        <v>43746</v>
      </c>
      <c r="H1616" s="15">
        <v>15</v>
      </c>
      <c r="I1616" s="6">
        <f t="shared" si="51"/>
        <v>8.5682784810126584</v>
      </c>
      <c r="J1616" s="13"/>
      <c r="K1616" s="13"/>
    </row>
    <row r="1617" spans="1:12" x14ac:dyDescent="0.35">
      <c r="A1617" s="14">
        <v>43746</v>
      </c>
      <c r="B1617" s="15">
        <v>16</v>
      </c>
      <c r="C1617" s="16">
        <v>44.4846</v>
      </c>
      <c r="D1617" s="12">
        <f>VLOOKUP(A1617,'Gas Price'!$B$2:$C$215,2,FALSE)</f>
        <v>3.95</v>
      </c>
      <c r="E1617" s="6">
        <f t="shared" si="50"/>
        <v>11.261924050632912</v>
      </c>
      <c r="G1617" s="14">
        <v>43746</v>
      </c>
      <c r="H1617" s="15">
        <v>16</v>
      </c>
      <c r="I1617" s="6">
        <f t="shared" si="51"/>
        <v>11.261924050632912</v>
      </c>
      <c r="J1617" s="13"/>
      <c r="K1617" s="13"/>
    </row>
    <row r="1618" spans="1:12" x14ac:dyDescent="0.35">
      <c r="A1618" s="14">
        <v>43746</v>
      </c>
      <c r="B1618" s="15">
        <v>17</v>
      </c>
      <c r="C1618" s="16">
        <v>38.211500000000001</v>
      </c>
      <c r="D1618" s="12">
        <f>VLOOKUP(A1618,'Gas Price'!$B$2:$C$215,2,FALSE)</f>
        <v>3.95</v>
      </c>
      <c r="E1618" s="6">
        <f t="shared" si="50"/>
        <v>9.6737974683544294</v>
      </c>
      <c r="G1618" s="14">
        <v>43746</v>
      </c>
      <c r="H1618" s="15">
        <v>17</v>
      </c>
      <c r="I1618" s="6">
        <f t="shared" si="51"/>
        <v>9.6737974683544294</v>
      </c>
      <c r="J1618" s="13"/>
      <c r="K1618" s="13"/>
    </row>
    <row r="1619" spans="1:12" x14ac:dyDescent="0.35">
      <c r="A1619" s="14">
        <v>43746</v>
      </c>
      <c r="B1619" s="15">
        <v>18</v>
      </c>
      <c r="C1619" s="16">
        <v>51.960599999999999</v>
      </c>
      <c r="D1619" s="12">
        <f>VLOOKUP(A1619,'Gas Price'!$B$2:$C$215,2,FALSE)</f>
        <v>3.95</v>
      </c>
      <c r="E1619" s="6">
        <f t="shared" si="50"/>
        <v>13.154582278481012</v>
      </c>
      <c r="G1619" s="14">
        <v>43746</v>
      </c>
      <c r="H1619" s="15">
        <v>18</v>
      </c>
      <c r="I1619" s="6">
        <f t="shared" si="51"/>
        <v>13.154582278481012</v>
      </c>
      <c r="J1619" s="13"/>
      <c r="K1619" s="13"/>
    </row>
    <row r="1620" spans="1:12" x14ac:dyDescent="0.35">
      <c r="A1620" s="14">
        <v>43746</v>
      </c>
      <c r="B1620" s="15">
        <v>19</v>
      </c>
      <c r="C1620" s="16">
        <v>77.849699999999999</v>
      </c>
      <c r="D1620" s="12">
        <f>VLOOKUP(A1620,'Gas Price'!$B$2:$C$215,2,FALSE)</f>
        <v>3.95</v>
      </c>
      <c r="E1620" s="6">
        <f t="shared" si="50"/>
        <v>19.708784810126581</v>
      </c>
      <c r="G1620" s="14">
        <v>43746</v>
      </c>
      <c r="H1620" s="15">
        <v>19</v>
      </c>
      <c r="I1620" s="6">
        <f t="shared" si="51"/>
        <v>19.708784810126581</v>
      </c>
      <c r="J1620" s="13"/>
      <c r="K1620" s="13"/>
    </row>
    <row r="1621" spans="1:12" x14ac:dyDescent="0.35">
      <c r="A1621" s="14">
        <v>43746</v>
      </c>
      <c r="B1621" s="15">
        <v>20</v>
      </c>
      <c r="C1621" s="16">
        <v>62.230600000000003</v>
      </c>
      <c r="D1621" s="12">
        <f>VLOOKUP(A1621,'Gas Price'!$B$2:$C$215,2,FALSE)</f>
        <v>3.95</v>
      </c>
      <c r="E1621" s="6">
        <f t="shared" si="50"/>
        <v>15.754582278481013</v>
      </c>
      <c r="G1621" s="14">
        <v>43746</v>
      </c>
      <c r="H1621" s="15">
        <v>20</v>
      </c>
      <c r="I1621" s="6">
        <f t="shared" si="51"/>
        <v>15.754582278481013</v>
      </c>
      <c r="J1621" s="13"/>
      <c r="K1621" s="13"/>
    </row>
    <row r="1622" spans="1:12" x14ac:dyDescent="0.35">
      <c r="A1622" s="14">
        <v>43746</v>
      </c>
      <c r="B1622" s="15">
        <v>21</v>
      </c>
      <c r="C1622" s="16">
        <v>50.035299999999999</v>
      </c>
      <c r="D1622" s="12">
        <f>VLOOKUP(A1622,'Gas Price'!$B$2:$C$215,2,FALSE)</f>
        <v>3.95</v>
      </c>
      <c r="E1622" s="6">
        <f t="shared" si="50"/>
        <v>12.667164556962025</v>
      </c>
      <c r="G1622" s="14">
        <v>43746</v>
      </c>
      <c r="H1622" s="15">
        <v>21</v>
      </c>
      <c r="I1622" s="6">
        <f t="shared" si="51"/>
        <v>12.667164556962025</v>
      </c>
      <c r="J1622" s="13"/>
      <c r="K1622" s="13"/>
    </row>
    <row r="1623" spans="1:12" x14ac:dyDescent="0.35">
      <c r="A1623" s="14">
        <v>43747</v>
      </c>
      <c r="B1623" s="15">
        <v>13</v>
      </c>
      <c r="C1623" s="16">
        <v>19.051200000000001</v>
      </c>
      <c r="D1623" s="12">
        <f>VLOOKUP(A1623,'Gas Price'!$B$2:$C$215,2,FALSE)</f>
        <v>3.5750000000000002</v>
      </c>
      <c r="E1623" s="6">
        <f t="shared" si="50"/>
        <v>5.3290069930069928</v>
      </c>
      <c r="G1623" s="14">
        <v>43747</v>
      </c>
      <c r="H1623" s="15">
        <v>13</v>
      </c>
      <c r="I1623" s="6">
        <f t="shared" si="51"/>
        <v>5.3290069930069928</v>
      </c>
      <c r="J1623" s="13">
        <f>MAX(AVERAGE(I1623:I1626),AVERAGE(I1624:I1627),AVERAGE(I1625:I1628),AVERAGE(I1626:I1629),AVERAGE(I1627:I1630),AVERAGE(I1628:I1631))</f>
        <v>15.428944055944054</v>
      </c>
      <c r="K1623" s="13">
        <f>MAX(AVERAGE(I1623:I1625),AVERAGE(I1624:I1626),AVERAGE(I1625:I1627),AVERAGE(I1626:I1628),AVERAGE(I1627:I1629),AVERAGE(I1628:I1630),AVERAGE(I1629:I1631))</f>
        <v>16.408046620046616</v>
      </c>
      <c r="L1623" s="13">
        <f>MAX(AVERAGE(I1623:I1624),AVERAGE(I1624:I1625),AVERAGE(I1625:I1626),AVERAGE(I1626:I1627),AVERAGE(I1627:I1628),AVERAGE(I1628:I1629),AVERAGE(I1629:I1630),AVERAGE(I1630:I1631))</f>
        <v>17.638573426573423</v>
      </c>
    </row>
    <row r="1624" spans="1:12" x14ac:dyDescent="0.35">
      <c r="A1624" s="14">
        <v>43747</v>
      </c>
      <c r="B1624" s="15">
        <v>14</v>
      </c>
      <c r="C1624" s="16">
        <v>24.8324</v>
      </c>
      <c r="D1624" s="12">
        <f>VLOOKUP(A1624,'Gas Price'!$B$2:$C$215,2,FALSE)</f>
        <v>3.5750000000000002</v>
      </c>
      <c r="E1624" s="6">
        <f t="shared" si="50"/>
        <v>6.9461258741258733</v>
      </c>
      <c r="G1624" s="14">
        <v>43747</v>
      </c>
      <c r="H1624" s="15">
        <v>14</v>
      </c>
      <c r="I1624" s="6">
        <f t="shared" si="51"/>
        <v>6.9461258741258733</v>
      </c>
      <c r="J1624" s="13"/>
      <c r="K1624" s="13"/>
    </row>
    <row r="1625" spans="1:12" x14ac:dyDescent="0.35">
      <c r="A1625" s="14">
        <v>43747</v>
      </c>
      <c r="B1625" s="15">
        <v>15</v>
      </c>
      <c r="C1625" s="16">
        <v>26.074100000000001</v>
      </c>
      <c r="D1625" s="12">
        <f>VLOOKUP(A1625,'Gas Price'!$B$2:$C$215,2,FALSE)</f>
        <v>3.5750000000000002</v>
      </c>
      <c r="E1625" s="6">
        <f t="shared" si="50"/>
        <v>7.2934545454545452</v>
      </c>
      <c r="G1625" s="14">
        <v>43747</v>
      </c>
      <c r="H1625" s="15">
        <v>15</v>
      </c>
      <c r="I1625" s="6">
        <f t="shared" si="51"/>
        <v>7.2934545454545452</v>
      </c>
      <c r="J1625" s="13"/>
      <c r="K1625" s="13"/>
    </row>
    <row r="1626" spans="1:12" x14ac:dyDescent="0.35">
      <c r="A1626" s="14">
        <v>43747</v>
      </c>
      <c r="B1626" s="15">
        <v>16</v>
      </c>
      <c r="C1626" s="16">
        <v>38.546500000000002</v>
      </c>
      <c r="D1626" s="12">
        <f>VLOOKUP(A1626,'Gas Price'!$B$2:$C$215,2,FALSE)</f>
        <v>3.5750000000000002</v>
      </c>
      <c r="E1626" s="6">
        <f t="shared" si="50"/>
        <v>10.782237762237763</v>
      </c>
      <c r="G1626" s="14">
        <v>43747</v>
      </c>
      <c r="H1626" s="15">
        <v>16</v>
      </c>
      <c r="I1626" s="6">
        <f t="shared" si="51"/>
        <v>10.782237762237763</v>
      </c>
      <c r="J1626" s="13"/>
      <c r="K1626" s="13"/>
    </row>
    <row r="1627" spans="1:12" x14ac:dyDescent="0.35">
      <c r="A1627" s="14">
        <v>43747</v>
      </c>
      <c r="B1627" s="15">
        <v>17</v>
      </c>
      <c r="C1627" s="16">
        <v>26.7409</v>
      </c>
      <c r="D1627" s="12">
        <f>VLOOKUP(A1627,'Gas Price'!$B$2:$C$215,2,FALSE)</f>
        <v>3.5750000000000002</v>
      </c>
      <c r="E1627" s="6">
        <f t="shared" si="50"/>
        <v>7.4799720279720274</v>
      </c>
      <c r="G1627" s="14">
        <v>43747</v>
      </c>
      <c r="H1627" s="15">
        <v>17</v>
      </c>
      <c r="I1627" s="6">
        <f t="shared" si="51"/>
        <v>7.4799720279720274</v>
      </c>
      <c r="J1627" s="13"/>
      <c r="K1627" s="13"/>
    </row>
    <row r="1628" spans="1:12" x14ac:dyDescent="0.35">
      <c r="A1628" s="14">
        <v>43747</v>
      </c>
      <c r="B1628" s="15">
        <v>18</v>
      </c>
      <c r="C1628" s="16">
        <v>44.657600000000002</v>
      </c>
      <c r="D1628" s="12">
        <f>VLOOKUP(A1628,'Gas Price'!$B$2:$C$215,2,FALSE)</f>
        <v>3.5750000000000002</v>
      </c>
      <c r="E1628" s="6">
        <f t="shared" si="50"/>
        <v>12.491636363636363</v>
      </c>
      <c r="G1628" s="14">
        <v>43747</v>
      </c>
      <c r="H1628" s="15">
        <v>18</v>
      </c>
      <c r="I1628" s="6">
        <f t="shared" si="51"/>
        <v>12.491636363636363</v>
      </c>
      <c r="J1628" s="13"/>
      <c r="K1628" s="13"/>
    </row>
    <row r="1629" spans="1:12" x14ac:dyDescent="0.35">
      <c r="A1629" s="14">
        <v>43747</v>
      </c>
      <c r="B1629" s="15">
        <v>19</v>
      </c>
      <c r="C1629" s="16">
        <v>61.382199999999997</v>
      </c>
      <c r="D1629" s="12">
        <f>VLOOKUP(A1629,'Gas Price'!$B$2:$C$215,2,FALSE)</f>
        <v>3.5750000000000002</v>
      </c>
      <c r="E1629" s="6">
        <f t="shared" si="50"/>
        <v>17.169846153846152</v>
      </c>
      <c r="G1629" s="14">
        <v>43747</v>
      </c>
      <c r="H1629" s="15">
        <v>19</v>
      </c>
      <c r="I1629" s="6">
        <f t="shared" si="51"/>
        <v>17.169846153846152</v>
      </c>
      <c r="J1629" s="13"/>
      <c r="K1629" s="13"/>
    </row>
    <row r="1630" spans="1:12" x14ac:dyDescent="0.35">
      <c r="A1630" s="14">
        <v>43747</v>
      </c>
      <c r="B1630" s="15">
        <v>20</v>
      </c>
      <c r="C1630" s="16">
        <v>64.733599999999996</v>
      </c>
      <c r="D1630" s="12">
        <f>VLOOKUP(A1630,'Gas Price'!$B$2:$C$215,2,FALSE)</f>
        <v>3.5750000000000002</v>
      </c>
      <c r="E1630" s="6">
        <f t="shared" si="50"/>
        <v>18.107300699300698</v>
      </c>
      <c r="G1630" s="14">
        <v>43747</v>
      </c>
      <c r="H1630" s="15">
        <v>20</v>
      </c>
      <c r="I1630" s="6">
        <f t="shared" si="51"/>
        <v>18.107300699300698</v>
      </c>
      <c r="J1630" s="13"/>
      <c r="K1630" s="13"/>
    </row>
    <row r="1631" spans="1:12" x14ac:dyDescent="0.35">
      <c r="A1631" s="14">
        <v>43747</v>
      </c>
      <c r="B1631" s="15">
        <v>21</v>
      </c>
      <c r="C1631" s="16">
        <v>49.860500000000002</v>
      </c>
      <c r="D1631" s="12">
        <f>VLOOKUP(A1631,'Gas Price'!$B$2:$C$215,2,FALSE)</f>
        <v>3.5750000000000002</v>
      </c>
      <c r="E1631" s="6">
        <f t="shared" si="50"/>
        <v>13.946993006993006</v>
      </c>
      <c r="G1631" s="14">
        <v>43747</v>
      </c>
      <c r="H1631" s="15">
        <v>21</v>
      </c>
      <c r="I1631" s="6">
        <f t="shared" si="51"/>
        <v>13.946993006993006</v>
      </c>
      <c r="J1631" s="13"/>
      <c r="K1631" s="13"/>
    </row>
    <row r="1632" spans="1:12" x14ac:dyDescent="0.35">
      <c r="A1632" s="14">
        <v>43748</v>
      </c>
      <c r="B1632" s="15">
        <v>13</v>
      </c>
      <c r="C1632" s="16">
        <v>24.4758</v>
      </c>
      <c r="D1632" s="12">
        <f>VLOOKUP(A1632,'Gas Price'!$B$2:$C$215,2,FALSE)</f>
        <v>3.9</v>
      </c>
      <c r="E1632" s="6">
        <f t="shared" si="50"/>
        <v>6.2758461538461541</v>
      </c>
      <c r="G1632" s="14">
        <v>43748</v>
      </c>
      <c r="H1632" s="15">
        <v>13</v>
      </c>
      <c r="I1632" s="6">
        <f t="shared" si="51"/>
        <v>6.2758461538461541</v>
      </c>
      <c r="J1632" s="13">
        <f>MAX(AVERAGE(I1632:I1635),AVERAGE(I1633:I1636),AVERAGE(I1634:I1637),AVERAGE(I1635:I1638),AVERAGE(I1636:I1639),AVERAGE(I1637:I1640))</f>
        <v>14.053064102564104</v>
      </c>
      <c r="K1632" s="13">
        <f>MAX(AVERAGE(I1632:I1634),AVERAGE(I1633:I1635),AVERAGE(I1634:I1636),AVERAGE(I1635:I1637),AVERAGE(I1636:I1638),AVERAGE(I1637:I1639),AVERAGE(I1638:I1640))</f>
        <v>14.839905982905984</v>
      </c>
      <c r="L1632" s="13">
        <f>MAX(AVERAGE(I1632:I1633),AVERAGE(I1633:I1634),AVERAGE(I1634:I1635),AVERAGE(I1635:I1636),AVERAGE(I1636:I1637),AVERAGE(I1637:I1638),AVERAGE(I1638:I1639),AVERAGE(I1639:I1640))</f>
        <v>16.136012820512821</v>
      </c>
    </row>
    <row r="1633" spans="1:12" x14ac:dyDescent="0.35">
      <c r="A1633" s="14">
        <v>43748</v>
      </c>
      <c r="B1633" s="15">
        <v>14</v>
      </c>
      <c r="C1633" s="16">
        <v>28.5031</v>
      </c>
      <c r="D1633" s="12">
        <f>VLOOKUP(A1633,'Gas Price'!$B$2:$C$215,2,FALSE)</f>
        <v>3.9</v>
      </c>
      <c r="E1633" s="6">
        <f t="shared" si="50"/>
        <v>7.3084871794871793</v>
      </c>
      <c r="G1633" s="14">
        <v>43748</v>
      </c>
      <c r="H1633" s="15">
        <v>14</v>
      </c>
      <c r="I1633" s="6">
        <f t="shared" si="51"/>
        <v>7.3084871794871793</v>
      </c>
      <c r="J1633" s="13"/>
      <c r="K1633" s="13"/>
    </row>
    <row r="1634" spans="1:12" x14ac:dyDescent="0.35">
      <c r="A1634" s="14">
        <v>43748</v>
      </c>
      <c r="B1634" s="15">
        <v>15</v>
      </c>
      <c r="C1634" s="16">
        <v>34.623699999999999</v>
      </c>
      <c r="D1634" s="12">
        <f>VLOOKUP(A1634,'Gas Price'!$B$2:$C$215,2,FALSE)</f>
        <v>3.9</v>
      </c>
      <c r="E1634" s="6">
        <f t="shared" si="50"/>
        <v>8.8778717948717958</v>
      </c>
      <c r="G1634" s="14">
        <v>43748</v>
      </c>
      <c r="H1634" s="15">
        <v>15</v>
      </c>
      <c r="I1634" s="6">
        <f t="shared" si="51"/>
        <v>8.8778717948717958</v>
      </c>
      <c r="J1634" s="13"/>
      <c r="K1634" s="13"/>
    </row>
    <row r="1635" spans="1:12" x14ac:dyDescent="0.35">
      <c r="A1635" s="14">
        <v>43748</v>
      </c>
      <c r="B1635" s="15">
        <v>16</v>
      </c>
      <c r="C1635" s="16">
        <v>39.364699999999999</v>
      </c>
      <c r="D1635" s="12">
        <f>VLOOKUP(A1635,'Gas Price'!$B$2:$C$215,2,FALSE)</f>
        <v>3.9</v>
      </c>
      <c r="E1635" s="6">
        <f t="shared" si="50"/>
        <v>10.093512820512821</v>
      </c>
      <c r="G1635" s="14">
        <v>43748</v>
      </c>
      <c r="H1635" s="15">
        <v>16</v>
      </c>
      <c r="I1635" s="6">
        <f t="shared" si="51"/>
        <v>10.093512820512821</v>
      </c>
      <c r="J1635" s="13"/>
      <c r="K1635" s="13"/>
    </row>
    <row r="1636" spans="1:12" x14ac:dyDescent="0.35">
      <c r="A1636" s="14">
        <v>43748</v>
      </c>
      <c r="B1636" s="15">
        <v>17</v>
      </c>
      <c r="C1636" s="16">
        <v>37.042900000000003</v>
      </c>
      <c r="D1636" s="12">
        <f>VLOOKUP(A1636,'Gas Price'!$B$2:$C$215,2,FALSE)</f>
        <v>3.9</v>
      </c>
      <c r="E1636" s="6">
        <f t="shared" si="50"/>
        <v>9.4981794871794882</v>
      </c>
      <c r="G1636" s="14">
        <v>43748</v>
      </c>
      <c r="H1636" s="15">
        <v>17</v>
      </c>
      <c r="I1636" s="6">
        <f t="shared" si="51"/>
        <v>9.4981794871794882</v>
      </c>
      <c r="J1636" s="13"/>
      <c r="K1636" s="13"/>
    </row>
    <row r="1637" spans="1:12" x14ac:dyDescent="0.35">
      <c r="A1637" s="14">
        <v>43748</v>
      </c>
      <c r="B1637" s="15">
        <v>18</v>
      </c>
      <c r="C1637" s="16">
        <v>45.600900000000003</v>
      </c>
      <c r="D1637" s="12">
        <f>VLOOKUP(A1637,'Gas Price'!$B$2:$C$215,2,FALSE)</f>
        <v>3.9</v>
      </c>
      <c r="E1637" s="6">
        <f t="shared" si="50"/>
        <v>11.692538461538463</v>
      </c>
      <c r="G1637" s="14">
        <v>43748</v>
      </c>
      <c r="H1637" s="15">
        <v>18</v>
      </c>
      <c r="I1637" s="6">
        <f t="shared" si="51"/>
        <v>11.692538461538463</v>
      </c>
      <c r="J1637" s="13"/>
      <c r="K1637" s="13"/>
    </row>
    <row r="1638" spans="1:12" x14ac:dyDescent="0.35">
      <c r="A1638" s="14">
        <v>43748</v>
      </c>
      <c r="B1638" s="15">
        <v>19</v>
      </c>
      <c r="C1638" s="16">
        <v>67.996399999999994</v>
      </c>
      <c r="D1638" s="12">
        <f>VLOOKUP(A1638,'Gas Price'!$B$2:$C$215,2,FALSE)</f>
        <v>3.9</v>
      </c>
      <c r="E1638" s="6">
        <f t="shared" si="50"/>
        <v>17.434974358974358</v>
      </c>
      <c r="G1638" s="14">
        <v>43748</v>
      </c>
      <c r="H1638" s="15">
        <v>19</v>
      </c>
      <c r="I1638" s="6">
        <f t="shared" si="51"/>
        <v>17.434974358974358</v>
      </c>
      <c r="J1638" s="13"/>
      <c r="K1638" s="13"/>
    </row>
    <row r="1639" spans="1:12" x14ac:dyDescent="0.35">
      <c r="A1639" s="14">
        <v>43748</v>
      </c>
      <c r="B1639" s="15">
        <v>20</v>
      </c>
      <c r="C1639" s="16">
        <v>57.8645</v>
      </c>
      <c r="D1639" s="12">
        <f>VLOOKUP(A1639,'Gas Price'!$B$2:$C$215,2,FALSE)</f>
        <v>3.9</v>
      </c>
      <c r="E1639" s="6">
        <f t="shared" si="50"/>
        <v>14.837051282051283</v>
      </c>
      <c r="G1639" s="14">
        <v>43748</v>
      </c>
      <c r="H1639" s="15">
        <v>20</v>
      </c>
      <c r="I1639" s="6">
        <f t="shared" si="51"/>
        <v>14.837051282051283</v>
      </c>
      <c r="J1639" s="13"/>
      <c r="K1639" s="13"/>
    </row>
    <row r="1640" spans="1:12" x14ac:dyDescent="0.35">
      <c r="A1640" s="14">
        <v>43748</v>
      </c>
      <c r="B1640" s="15">
        <v>21</v>
      </c>
      <c r="C1640" s="16">
        <v>47.765999999999998</v>
      </c>
      <c r="D1640" s="12">
        <f>VLOOKUP(A1640,'Gas Price'!$B$2:$C$215,2,FALSE)</f>
        <v>3.9</v>
      </c>
      <c r="E1640" s="6">
        <f t="shared" si="50"/>
        <v>12.247692307692308</v>
      </c>
      <c r="G1640" s="14">
        <v>43748</v>
      </c>
      <c r="H1640" s="15">
        <v>21</v>
      </c>
      <c r="I1640" s="6">
        <f t="shared" si="51"/>
        <v>12.247692307692308</v>
      </c>
      <c r="J1640" s="13"/>
      <c r="K1640" s="13"/>
    </row>
    <row r="1641" spans="1:12" x14ac:dyDescent="0.35">
      <c r="A1641" s="14">
        <v>43749</v>
      </c>
      <c r="B1641" s="15">
        <v>13</v>
      </c>
      <c r="C1641" s="16">
        <v>28.418299999999999</v>
      </c>
      <c r="D1641" s="12">
        <f>VLOOKUP(A1641,'Gas Price'!$B$2:$C$215,2,FALSE)</f>
        <v>3.71</v>
      </c>
      <c r="E1641" s="6">
        <f t="shared" si="50"/>
        <v>7.6599191374663071</v>
      </c>
      <c r="G1641" s="14">
        <v>43749</v>
      </c>
      <c r="H1641" s="15">
        <v>13</v>
      </c>
      <c r="I1641" s="6">
        <f t="shared" si="51"/>
        <v>7.6599191374663071</v>
      </c>
      <c r="J1641" s="13">
        <f>MAX(AVERAGE(I1641:I1644),AVERAGE(I1642:I1645),AVERAGE(I1643:I1646),AVERAGE(I1644:I1647),AVERAGE(I1645:I1648),AVERAGE(I1646:I1649))</f>
        <v>14.571549865229112</v>
      </c>
      <c r="K1641" s="13">
        <f>MAX(AVERAGE(I1641:I1643),AVERAGE(I1642:I1644),AVERAGE(I1643:I1645),AVERAGE(I1644:I1646),AVERAGE(I1645:I1647),AVERAGE(I1646:I1648),AVERAGE(I1647:I1649))</f>
        <v>15.326028751123092</v>
      </c>
      <c r="L1641" s="13">
        <f>MAX(AVERAGE(I1641:I1642),AVERAGE(I1642:I1643),AVERAGE(I1643:I1644),AVERAGE(I1644:I1645),AVERAGE(I1645:I1646),AVERAGE(I1646:I1647),AVERAGE(I1647:I1648),AVERAGE(I1648:I1649))</f>
        <v>16.630215633423184</v>
      </c>
    </row>
    <row r="1642" spans="1:12" x14ac:dyDescent="0.35">
      <c r="A1642" s="14">
        <v>43749</v>
      </c>
      <c r="B1642" s="15">
        <v>14</v>
      </c>
      <c r="C1642" s="16">
        <v>33.839700000000001</v>
      </c>
      <c r="D1642" s="12">
        <f>VLOOKUP(A1642,'Gas Price'!$B$2:$C$215,2,FALSE)</f>
        <v>3.71</v>
      </c>
      <c r="E1642" s="6">
        <f t="shared" si="50"/>
        <v>9.1212129380053906</v>
      </c>
      <c r="G1642" s="14">
        <v>43749</v>
      </c>
      <c r="H1642" s="15">
        <v>14</v>
      </c>
      <c r="I1642" s="6">
        <f t="shared" si="51"/>
        <v>9.1212129380053906</v>
      </c>
      <c r="J1642" s="13"/>
      <c r="K1642" s="13"/>
    </row>
    <row r="1643" spans="1:12" x14ac:dyDescent="0.35">
      <c r="A1643" s="14">
        <v>43749</v>
      </c>
      <c r="B1643" s="15">
        <v>15</v>
      </c>
      <c r="C1643" s="16">
        <v>38.4803</v>
      </c>
      <c r="D1643" s="12">
        <f>VLOOKUP(A1643,'Gas Price'!$B$2:$C$215,2,FALSE)</f>
        <v>3.71</v>
      </c>
      <c r="E1643" s="6">
        <f t="shared" si="50"/>
        <v>10.372048517520216</v>
      </c>
      <c r="G1643" s="14">
        <v>43749</v>
      </c>
      <c r="H1643" s="15">
        <v>15</v>
      </c>
      <c r="I1643" s="6">
        <f t="shared" si="51"/>
        <v>10.372048517520216</v>
      </c>
      <c r="J1643" s="13"/>
      <c r="K1643" s="13"/>
    </row>
    <row r="1644" spans="1:12" x14ac:dyDescent="0.35">
      <c r="A1644" s="14">
        <v>43749</v>
      </c>
      <c r="B1644" s="15">
        <v>16</v>
      </c>
      <c r="C1644" s="16">
        <v>40.262900000000002</v>
      </c>
      <c r="D1644" s="12">
        <f>VLOOKUP(A1644,'Gas Price'!$B$2:$C$215,2,FALSE)</f>
        <v>3.71</v>
      </c>
      <c r="E1644" s="6">
        <f t="shared" si="50"/>
        <v>10.852533692722373</v>
      </c>
      <c r="G1644" s="14">
        <v>43749</v>
      </c>
      <c r="H1644" s="15">
        <v>16</v>
      </c>
      <c r="I1644" s="6">
        <f t="shared" si="51"/>
        <v>10.852533692722373</v>
      </c>
      <c r="J1644" s="13"/>
      <c r="K1644" s="13"/>
    </row>
    <row r="1645" spans="1:12" x14ac:dyDescent="0.35">
      <c r="A1645" s="14">
        <v>43749</v>
      </c>
      <c r="B1645" s="15">
        <v>17</v>
      </c>
      <c r="C1645" s="16">
        <v>34.579599999999999</v>
      </c>
      <c r="D1645" s="12">
        <f>VLOOKUP(A1645,'Gas Price'!$B$2:$C$215,2,FALSE)</f>
        <v>3.71</v>
      </c>
      <c r="E1645" s="6">
        <f t="shared" si="50"/>
        <v>9.3206469002695425</v>
      </c>
      <c r="G1645" s="14">
        <v>43749</v>
      </c>
      <c r="H1645" s="15">
        <v>17</v>
      </c>
      <c r="I1645" s="6">
        <f t="shared" si="51"/>
        <v>9.3206469002695425</v>
      </c>
      <c r="J1645" s="13"/>
      <c r="K1645" s="13"/>
    </row>
    <row r="1646" spans="1:12" x14ac:dyDescent="0.35">
      <c r="A1646" s="14">
        <v>43749</v>
      </c>
      <c r="B1646" s="15">
        <v>18</v>
      </c>
      <c r="C1646" s="16">
        <v>47.182499999999997</v>
      </c>
      <c r="D1646" s="12">
        <f>VLOOKUP(A1646,'Gas Price'!$B$2:$C$215,2,FALSE)</f>
        <v>3.71</v>
      </c>
      <c r="E1646" s="6">
        <f t="shared" si="50"/>
        <v>12.717654986522911</v>
      </c>
      <c r="G1646" s="14">
        <v>43749</v>
      </c>
      <c r="H1646" s="15">
        <v>18</v>
      </c>
      <c r="I1646" s="6">
        <f t="shared" si="51"/>
        <v>12.717654986522911</v>
      </c>
      <c r="J1646" s="13"/>
      <c r="K1646" s="13"/>
    </row>
    <row r="1647" spans="1:12" x14ac:dyDescent="0.35">
      <c r="A1647" s="14">
        <v>43749</v>
      </c>
      <c r="B1647" s="15">
        <v>19</v>
      </c>
      <c r="C1647" s="16">
        <v>67.611500000000007</v>
      </c>
      <c r="D1647" s="12">
        <f>VLOOKUP(A1647,'Gas Price'!$B$2:$C$215,2,FALSE)</f>
        <v>3.71</v>
      </c>
      <c r="E1647" s="6">
        <f t="shared" si="50"/>
        <v>18.224123989218331</v>
      </c>
      <c r="G1647" s="14">
        <v>43749</v>
      </c>
      <c r="H1647" s="15">
        <v>19</v>
      </c>
      <c r="I1647" s="6">
        <f t="shared" si="51"/>
        <v>18.224123989218331</v>
      </c>
      <c r="J1647" s="13"/>
      <c r="K1647" s="13"/>
    </row>
    <row r="1648" spans="1:12" x14ac:dyDescent="0.35">
      <c r="A1648" s="14">
        <v>43749</v>
      </c>
      <c r="B1648" s="15">
        <v>20</v>
      </c>
      <c r="C1648" s="16">
        <v>55.784700000000001</v>
      </c>
      <c r="D1648" s="12">
        <f>VLOOKUP(A1648,'Gas Price'!$B$2:$C$215,2,FALSE)</f>
        <v>3.71</v>
      </c>
      <c r="E1648" s="6">
        <f t="shared" si="50"/>
        <v>15.036307277628033</v>
      </c>
      <c r="G1648" s="14">
        <v>43749</v>
      </c>
      <c r="H1648" s="15">
        <v>20</v>
      </c>
      <c r="I1648" s="6">
        <f t="shared" si="51"/>
        <v>15.036307277628033</v>
      </c>
      <c r="J1648" s="13"/>
      <c r="K1648" s="13"/>
    </row>
    <row r="1649" spans="1:12" x14ac:dyDescent="0.35">
      <c r="A1649" s="14">
        <v>43749</v>
      </c>
      <c r="B1649" s="15">
        <v>21</v>
      </c>
      <c r="C1649" s="16">
        <v>45.6631</v>
      </c>
      <c r="D1649" s="12">
        <f>VLOOKUP(A1649,'Gas Price'!$B$2:$C$215,2,FALSE)</f>
        <v>3.71</v>
      </c>
      <c r="E1649" s="6">
        <f t="shared" si="50"/>
        <v>12.308113207547169</v>
      </c>
      <c r="G1649" s="14">
        <v>43749</v>
      </c>
      <c r="H1649" s="15">
        <v>21</v>
      </c>
      <c r="I1649" s="6">
        <f t="shared" si="51"/>
        <v>12.308113207547169</v>
      </c>
      <c r="J1649" s="13"/>
      <c r="K1649" s="13"/>
    </row>
    <row r="1650" spans="1:12" x14ac:dyDescent="0.35">
      <c r="A1650" s="14">
        <v>43750</v>
      </c>
      <c r="B1650" s="15">
        <v>13</v>
      </c>
      <c r="C1650" s="16">
        <v>44.309100000000001</v>
      </c>
      <c r="D1650" s="12">
        <f>VLOOKUP(A1650,'Gas Price'!$B$2:$C$215,2,FALSE)</f>
        <v>3.71</v>
      </c>
      <c r="E1650" s="6">
        <f t="shared" si="50"/>
        <v>11.943153638814017</v>
      </c>
      <c r="G1650" s="14">
        <v>43750</v>
      </c>
      <c r="H1650" s="15">
        <v>13</v>
      </c>
      <c r="I1650" s="6">
        <f t="shared" si="51"/>
        <v>11.943153638814017</v>
      </c>
      <c r="J1650" s="13">
        <f>MAX(AVERAGE(I1650:I1653),AVERAGE(I1651:I1654),AVERAGE(I1652:I1655),AVERAGE(I1653:I1656),AVERAGE(I1654:I1657),AVERAGE(I1655:I1658))</f>
        <v>14.904743935309973</v>
      </c>
      <c r="K1650" s="13">
        <f>MAX(AVERAGE(I1650:I1652),AVERAGE(I1651:I1653),AVERAGE(I1652:I1654),AVERAGE(I1653:I1655),AVERAGE(I1654:I1656),AVERAGE(I1655:I1657),AVERAGE(I1656:I1658))</f>
        <v>15.675417789757413</v>
      </c>
      <c r="L1650" s="13">
        <f>MAX(AVERAGE(I1650:I1651),AVERAGE(I1651:I1652),AVERAGE(I1652:I1653),AVERAGE(I1653:I1654),AVERAGE(I1654:I1655),AVERAGE(I1655:I1656),AVERAGE(I1656:I1657),AVERAGE(I1657:I1658))</f>
        <v>17.084703504043127</v>
      </c>
    </row>
    <row r="1651" spans="1:12" x14ac:dyDescent="0.35">
      <c r="A1651" s="14">
        <v>43750</v>
      </c>
      <c r="B1651" s="15">
        <v>14</v>
      </c>
      <c r="C1651" s="16">
        <v>46.115900000000003</v>
      </c>
      <c r="D1651" s="12">
        <f>VLOOKUP(A1651,'Gas Price'!$B$2:$C$215,2,FALSE)</f>
        <v>3.71</v>
      </c>
      <c r="E1651" s="6">
        <f t="shared" si="50"/>
        <v>12.430161725067386</v>
      </c>
      <c r="G1651" s="14">
        <v>43750</v>
      </c>
      <c r="H1651" s="15">
        <v>14</v>
      </c>
      <c r="I1651" s="6">
        <f t="shared" si="51"/>
        <v>12.430161725067386</v>
      </c>
      <c r="J1651" s="13"/>
      <c r="K1651" s="13"/>
    </row>
    <row r="1652" spans="1:12" x14ac:dyDescent="0.35">
      <c r="A1652" s="14">
        <v>43750</v>
      </c>
      <c r="B1652" s="15">
        <v>15</v>
      </c>
      <c r="C1652" s="16">
        <v>45.202300000000001</v>
      </c>
      <c r="D1652" s="12">
        <f>VLOOKUP(A1652,'Gas Price'!$B$2:$C$215,2,FALSE)</f>
        <v>3.71</v>
      </c>
      <c r="E1652" s="6">
        <f t="shared" si="50"/>
        <v>12.183908355795149</v>
      </c>
      <c r="G1652" s="14">
        <v>43750</v>
      </c>
      <c r="H1652" s="15">
        <v>15</v>
      </c>
      <c r="I1652" s="6">
        <f t="shared" si="51"/>
        <v>12.183908355795149</v>
      </c>
      <c r="J1652" s="13"/>
      <c r="K1652" s="13"/>
    </row>
    <row r="1653" spans="1:12" x14ac:dyDescent="0.35">
      <c r="A1653" s="14">
        <v>43750</v>
      </c>
      <c r="B1653" s="15">
        <v>16</v>
      </c>
      <c r="C1653" s="16">
        <v>32.134300000000003</v>
      </c>
      <c r="D1653" s="12">
        <f>VLOOKUP(A1653,'Gas Price'!$B$2:$C$215,2,FALSE)</f>
        <v>3.71</v>
      </c>
      <c r="E1653" s="6">
        <f t="shared" si="50"/>
        <v>8.6615363881401635</v>
      </c>
      <c r="G1653" s="14">
        <v>43750</v>
      </c>
      <c r="H1653" s="15">
        <v>16</v>
      </c>
      <c r="I1653" s="6">
        <f t="shared" si="51"/>
        <v>8.6615363881401635</v>
      </c>
      <c r="J1653" s="13"/>
      <c r="K1653" s="13"/>
    </row>
    <row r="1654" spans="1:12" x14ac:dyDescent="0.35">
      <c r="A1654" s="14">
        <v>43750</v>
      </c>
      <c r="B1654" s="15">
        <v>17</v>
      </c>
      <c r="C1654" s="16">
        <v>30.892399999999999</v>
      </c>
      <c r="D1654" s="12">
        <f>VLOOKUP(A1654,'Gas Price'!$B$2:$C$215,2,FALSE)</f>
        <v>3.71</v>
      </c>
      <c r="E1654" s="6">
        <f t="shared" si="50"/>
        <v>8.3267924528301887</v>
      </c>
      <c r="G1654" s="14">
        <v>43750</v>
      </c>
      <c r="H1654" s="15">
        <v>17</v>
      </c>
      <c r="I1654" s="6">
        <f t="shared" si="51"/>
        <v>8.3267924528301887</v>
      </c>
      <c r="J1654" s="13"/>
      <c r="K1654" s="13"/>
    </row>
    <row r="1655" spans="1:12" x14ac:dyDescent="0.35">
      <c r="A1655" s="14">
        <v>43750</v>
      </c>
      <c r="B1655" s="15">
        <v>18</v>
      </c>
      <c r="C1655" s="16">
        <v>47.698900000000002</v>
      </c>
      <c r="D1655" s="12">
        <f>VLOOKUP(A1655,'Gas Price'!$B$2:$C$215,2,FALSE)</f>
        <v>3.71</v>
      </c>
      <c r="E1655" s="6">
        <f t="shared" si="50"/>
        <v>12.856846361185985</v>
      </c>
      <c r="G1655" s="14">
        <v>43750</v>
      </c>
      <c r="H1655" s="15">
        <v>18</v>
      </c>
      <c r="I1655" s="6">
        <f t="shared" si="51"/>
        <v>12.856846361185985</v>
      </c>
      <c r="J1655" s="13"/>
      <c r="K1655" s="13"/>
    </row>
    <row r="1656" spans="1:12" x14ac:dyDescent="0.35">
      <c r="A1656" s="14">
        <v>43750</v>
      </c>
      <c r="B1656" s="15">
        <v>19</v>
      </c>
      <c r="C1656" s="16">
        <v>70.267499999999998</v>
      </c>
      <c r="D1656" s="12">
        <f>VLOOKUP(A1656,'Gas Price'!$B$2:$C$215,2,FALSE)</f>
        <v>3.71</v>
      </c>
      <c r="E1656" s="6">
        <f t="shared" si="50"/>
        <v>18.940026954177899</v>
      </c>
      <c r="G1656" s="14">
        <v>43750</v>
      </c>
      <c r="H1656" s="15">
        <v>19</v>
      </c>
      <c r="I1656" s="6">
        <f t="shared" si="51"/>
        <v>18.940026954177899</v>
      </c>
      <c r="J1656" s="13"/>
      <c r="K1656" s="13"/>
    </row>
    <row r="1657" spans="1:12" x14ac:dyDescent="0.35">
      <c r="A1657" s="14">
        <v>43750</v>
      </c>
      <c r="B1657" s="15">
        <v>20</v>
      </c>
      <c r="C1657" s="16">
        <v>56.500999999999998</v>
      </c>
      <c r="D1657" s="12">
        <f>VLOOKUP(A1657,'Gas Price'!$B$2:$C$215,2,FALSE)</f>
        <v>3.71</v>
      </c>
      <c r="E1657" s="6">
        <f t="shared" si="50"/>
        <v>15.229380053908356</v>
      </c>
      <c r="G1657" s="14">
        <v>43750</v>
      </c>
      <c r="H1657" s="15">
        <v>20</v>
      </c>
      <c r="I1657" s="6">
        <f t="shared" si="51"/>
        <v>15.229380053908356</v>
      </c>
      <c r="J1657" s="13"/>
      <c r="K1657" s="13"/>
    </row>
    <row r="1658" spans="1:12" x14ac:dyDescent="0.35">
      <c r="A1658" s="14">
        <v>43750</v>
      </c>
      <c r="B1658" s="15">
        <v>21</v>
      </c>
      <c r="C1658" s="16">
        <v>46.719000000000001</v>
      </c>
      <c r="D1658" s="12">
        <f>VLOOKUP(A1658,'Gas Price'!$B$2:$C$215,2,FALSE)</f>
        <v>3.71</v>
      </c>
      <c r="E1658" s="6">
        <f t="shared" si="50"/>
        <v>12.592722371967655</v>
      </c>
      <c r="G1658" s="14">
        <v>43750</v>
      </c>
      <c r="H1658" s="15">
        <v>21</v>
      </c>
      <c r="I1658" s="6">
        <f t="shared" si="51"/>
        <v>12.592722371967655</v>
      </c>
      <c r="J1658" s="13"/>
      <c r="K1658" s="13"/>
    </row>
    <row r="1659" spans="1:12" x14ac:dyDescent="0.35">
      <c r="A1659" s="14">
        <v>43751</v>
      </c>
      <c r="B1659" s="15">
        <v>13</v>
      </c>
      <c r="C1659" s="16">
        <v>15.7979</v>
      </c>
      <c r="D1659" s="12">
        <f>VLOOKUP(A1659,'Gas Price'!$B$2:$C$215,2,FALSE)</f>
        <v>3.71</v>
      </c>
      <c r="E1659" s="6">
        <f t="shared" si="50"/>
        <v>4.2581940700808625</v>
      </c>
      <c r="G1659" s="14">
        <v>43751</v>
      </c>
      <c r="H1659" s="15">
        <v>13</v>
      </c>
      <c r="I1659" s="6">
        <f t="shared" si="51"/>
        <v>4.2581940700808625</v>
      </c>
      <c r="J1659" s="13">
        <f>MAX(AVERAGE(I1659:I1662),AVERAGE(I1660:I1663),AVERAGE(I1661:I1664),AVERAGE(I1662:I1665),AVERAGE(I1663:I1666),AVERAGE(I1664:I1667))</f>
        <v>14.165262803234501</v>
      </c>
      <c r="K1659" s="13">
        <f>MAX(AVERAGE(I1659:I1661),AVERAGE(I1660:I1662),AVERAGE(I1661:I1663),AVERAGE(I1662:I1664),AVERAGE(I1663:I1665),AVERAGE(I1664:I1666),AVERAGE(I1665:I1667))</f>
        <v>14.78392632524708</v>
      </c>
      <c r="L1659" s="13">
        <f>MAX(AVERAGE(I1659:I1660),AVERAGE(I1660:I1661),AVERAGE(I1661:I1662),AVERAGE(I1662:I1663),AVERAGE(I1663:I1664),AVERAGE(I1664:I1665),AVERAGE(I1665:I1666),AVERAGE(I1666:I1667))</f>
        <v>15.994824797843666</v>
      </c>
    </row>
    <row r="1660" spans="1:12" x14ac:dyDescent="0.35">
      <c r="A1660" s="14">
        <v>43751</v>
      </c>
      <c r="B1660" s="15">
        <v>14</v>
      </c>
      <c r="C1660" s="16">
        <v>19.7727</v>
      </c>
      <c r="D1660" s="12">
        <f>VLOOKUP(A1660,'Gas Price'!$B$2:$C$215,2,FALSE)</f>
        <v>3.71</v>
      </c>
      <c r="E1660" s="6">
        <f t="shared" si="50"/>
        <v>5.3295687331536392</v>
      </c>
      <c r="G1660" s="14">
        <v>43751</v>
      </c>
      <c r="H1660" s="15">
        <v>14</v>
      </c>
      <c r="I1660" s="6">
        <f t="shared" si="51"/>
        <v>5.3295687331536392</v>
      </c>
      <c r="J1660" s="13"/>
      <c r="K1660" s="13"/>
    </row>
    <row r="1661" spans="1:12" x14ac:dyDescent="0.35">
      <c r="A1661" s="14">
        <v>43751</v>
      </c>
      <c r="B1661" s="15">
        <v>15</v>
      </c>
      <c r="C1661" s="16">
        <v>20.024799999999999</v>
      </c>
      <c r="D1661" s="12">
        <f>VLOOKUP(A1661,'Gas Price'!$B$2:$C$215,2,FALSE)</f>
        <v>3.71</v>
      </c>
      <c r="E1661" s="6">
        <f t="shared" si="50"/>
        <v>5.3975202156334232</v>
      </c>
      <c r="G1661" s="14">
        <v>43751</v>
      </c>
      <c r="H1661" s="15">
        <v>15</v>
      </c>
      <c r="I1661" s="6">
        <f t="shared" si="51"/>
        <v>5.3975202156334232</v>
      </c>
      <c r="J1661" s="13"/>
      <c r="K1661" s="13"/>
    </row>
    <row r="1662" spans="1:12" x14ac:dyDescent="0.35">
      <c r="A1662" s="14">
        <v>43751</v>
      </c>
      <c r="B1662" s="15">
        <v>16</v>
      </c>
      <c r="C1662" s="16">
        <v>27.151299999999999</v>
      </c>
      <c r="D1662" s="12">
        <f>VLOOKUP(A1662,'Gas Price'!$B$2:$C$215,2,FALSE)</f>
        <v>3.71</v>
      </c>
      <c r="E1662" s="6">
        <f t="shared" si="50"/>
        <v>7.3184097035040425</v>
      </c>
      <c r="G1662" s="14">
        <v>43751</v>
      </c>
      <c r="H1662" s="15">
        <v>16</v>
      </c>
      <c r="I1662" s="6">
        <f t="shared" si="51"/>
        <v>7.3184097035040425</v>
      </c>
      <c r="J1662" s="13"/>
      <c r="K1662" s="13"/>
    </row>
    <row r="1663" spans="1:12" x14ac:dyDescent="0.35">
      <c r="A1663" s="14">
        <v>43751</v>
      </c>
      <c r="B1663" s="15">
        <v>17</v>
      </c>
      <c r="C1663" s="16">
        <v>28.7179</v>
      </c>
      <c r="D1663" s="12">
        <f>VLOOKUP(A1663,'Gas Price'!$B$2:$C$215,2,FALSE)</f>
        <v>3.71</v>
      </c>
      <c r="E1663" s="6">
        <f t="shared" si="50"/>
        <v>7.7406738544474392</v>
      </c>
      <c r="G1663" s="14">
        <v>43751</v>
      </c>
      <c r="H1663" s="15">
        <v>17</v>
      </c>
      <c r="I1663" s="6">
        <f t="shared" si="51"/>
        <v>7.7406738544474392</v>
      </c>
      <c r="J1663" s="13"/>
      <c r="K1663" s="13"/>
    </row>
    <row r="1664" spans="1:12" x14ac:dyDescent="0.35">
      <c r="A1664" s="14">
        <v>43751</v>
      </c>
      <c r="B1664" s="15">
        <v>18</v>
      </c>
      <c r="C1664" s="16">
        <v>45.863500000000002</v>
      </c>
      <c r="D1664" s="12">
        <f>VLOOKUP(A1664,'Gas Price'!$B$2:$C$215,2,FALSE)</f>
        <v>3.71</v>
      </c>
      <c r="E1664" s="6">
        <f t="shared" si="50"/>
        <v>12.36212938005391</v>
      </c>
      <c r="G1664" s="14">
        <v>43751</v>
      </c>
      <c r="H1664" s="15">
        <v>18</v>
      </c>
      <c r="I1664" s="6">
        <f t="shared" si="51"/>
        <v>12.36212938005391</v>
      </c>
      <c r="J1664" s="13"/>
      <c r="K1664" s="13"/>
    </row>
    <row r="1665" spans="1:12" x14ac:dyDescent="0.35">
      <c r="A1665" s="14">
        <v>43751</v>
      </c>
      <c r="B1665" s="15">
        <v>19</v>
      </c>
      <c r="C1665" s="16">
        <v>65.167299999999997</v>
      </c>
      <c r="D1665" s="12">
        <f>VLOOKUP(A1665,'Gas Price'!$B$2:$C$215,2,FALSE)</f>
        <v>3.71</v>
      </c>
      <c r="E1665" s="6">
        <f t="shared" si="50"/>
        <v>17.565309973045821</v>
      </c>
      <c r="G1665" s="14">
        <v>43751</v>
      </c>
      <c r="H1665" s="15">
        <v>19</v>
      </c>
      <c r="I1665" s="6">
        <f t="shared" si="51"/>
        <v>17.565309973045821</v>
      </c>
      <c r="J1665" s="13"/>
      <c r="K1665" s="13"/>
    </row>
    <row r="1666" spans="1:12" x14ac:dyDescent="0.35">
      <c r="A1666" s="14">
        <v>43751</v>
      </c>
      <c r="B1666" s="15">
        <v>20</v>
      </c>
      <c r="C1666" s="16">
        <v>53.514299999999999</v>
      </c>
      <c r="D1666" s="12">
        <f>VLOOKUP(A1666,'Gas Price'!$B$2:$C$215,2,FALSE)</f>
        <v>3.71</v>
      </c>
      <c r="E1666" s="6">
        <f t="shared" si="50"/>
        <v>14.42433962264151</v>
      </c>
      <c r="G1666" s="14">
        <v>43751</v>
      </c>
      <c r="H1666" s="15">
        <v>20</v>
      </c>
      <c r="I1666" s="6">
        <f t="shared" si="51"/>
        <v>14.42433962264151</v>
      </c>
      <c r="J1666" s="13"/>
      <c r="K1666" s="13"/>
    </row>
    <row r="1667" spans="1:12" x14ac:dyDescent="0.35">
      <c r="A1667" s="14">
        <v>43751</v>
      </c>
      <c r="B1667" s="15">
        <v>21</v>
      </c>
      <c r="C1667" s="16">
        <v>45.667400000000001</v>
      </c>
      <c r="D1667" s="12">
        <f>VLOOKUP(A1667,'Gas Price'!$B$2:$C$215,2,FALSE)</f>
        <v>3.71</v>
      </c>
      <c r="E1667" s="6">
        <f t="shared" ref="E1667:E1730" si="52">C1667/D1667</f>
        <v>12.309272237196765</v>
      </c>
      <c r="G1667" s="14">
        <v>43751</v>
      </c>
      <c r="H1667" s="15">
        <v>21</v>
      </c>
      <c r="I1667" s="6">
        <f t="shared" ref="I1667:I1730" si="53">E1667</f>
        <v>12.309272237196765</v>
      </c>
      <c r="J1667" s="13"/>
      <c r="K1667" s="13"/>
    </row>
    <row r="1668" spans="1:12" x14ac:dyDescent="0.35">
      <c r="A1668" s="14">
        <v>43752</v>
      </c>
      <c r="B1668" s="15">
        <v>13</v>
      </c>
      <c r="C1668" s="16">
        <v>26.502500000000001</v>
      </c>
      <c r="D1668" s="12">
        <f>VLOOKUP(A1668,'Gas Price'!$B$2:$C$215,2,FALSE)</f>
        <v>4.0549999999999997</v>
      </c>
      <c r="E1668" s="6">
        <f t="shared" si="52"/>
        <v>6.5357583230579541</v>
      </c>
      <c r="G1668" s="14">
        <v>43752</v>
      </c>
      <c r="H1668" s="15">
        <v>13</v>
      </c>
      <c r="I1668" s="6">
        <f t="shared" si="53"/>
        <v>6.5357583230579541</v>
      </c>
      <c r="J1668" s="13">
        <f>MAX(AVERAGE(I1668:I1671),AVERAGE(I1669:I1672),AVERAGE(I1670:I1673),AVERAGE(I1671:I1674),AVERAGE(I1672:I1675),AVERAGE(I1673:I1676))</f>
        <v>16.556510480887795</v>
      </c>
      <c r="K1668" s="13">
        <f>MAX(AVERAGE(I1668:I1670),AVERAGE(I1669:I1671),AVERAGE(I1670:I1672),AVERAGE(I1671:I1673),AVERAGE(I1672:I1674),AVERAGE(I1673:I1675),AVERAGE(I1674:I1676))</f>
        <v>17.570965885737774</v>
      </c>
      <c r="L1668" s="13">
        <f>MAX(AVERAGE(I1668:I1669),AVERAGE(I1669:I1670),AVERAGE(I1670:I1671),AVERAGE(I1671:I1672),AVERAGE(I1672:I1673),AVERAGE(I1673:I1674),AVERAGE(I1674:I1675),AVERAGE(I1675:I1676))</f>
        <v>19.512256473489522</v>
      </c>
    </row>
    <row r="1669" spans="1:12" x14ac:dyDescent="0.35">
      <c r="A1669" s="14">
        <v>43752</v>
      </c>
      <c r="B1669" s="15">
        <v>14</v>
      </c>
      <c r="C1669" s="16">
        <v>30.387599999999999</v>
      </c>
      <c r="D1669" s="12">
        <f>VLOOKUP(A1669,'Gas Price'!$B$2:$C$215,2,FALSE)</f>
        <v>4.0549999999999997</v>
      </c>
      <c r="E1669" s="6">
        <f t="shared" si="52"/>
        <v>7.493859432799014</v>
      </c>
      <c r="G1669" s="14">
        <v>43752</v>
      </c>
      <c r="H1669" s="15">
        <v>14</v>
      </c>
      <c r="I1669" s="6">
        <f t="shared" si="53"/>
        <v>7.493859432799014</v>
      </c>
      <c r="J1669" s="13"/>
      <c r="K1669" s="13"/>
    </row>
    <row r="1670" spans="1:12" x14ac:dyDescent="0.35">
      <c r="A1670" s="14">
        <v>43752</v>
      </c>
      <c r="B1670" s="15">
        <v>15</v>
      </c>
      <c r="C1670" s="16">
        <v>33.354799999999997</v>
      </c>
      <c r="D1670" s="12">
        <f>VLOOKUP(A1670,'Gas Price'!$B$2:$C$215,2,FALSE)</f>
        <v>4.0549999999999997</v>
      </c>
      <c r="E1670" s="6">
        <f t="shared" si="52"/>
        <v>8.2255980271270044</v>
      </c>
      <c r="G1670" s="14">
        <v>43752</v>
      </c>
      <c r="H1670" s="15">
        <v>15</v>
      </c>
      <c r="I1670" s="6">
        <f t="shared" si="53"/>
        <v>8.2255980271270044</v>
      </c>
      <c r="J1670" s="13"/>
      <c r="K1670" s="13"/>
    </row>
    <row r="1671" spans="1:12" x14ac:dyDescent="0.35">
      <c r="A1671" s="14">
        <v>43752</v>
      </c>
      <c r="B1671" s="15">
        <v>16</v>
      </c>
      <c r="C1671" s="16">
        <v>36.7988</v>
      </c>
      <c r="D1671" s="12">
        <f>VLOOKUP(A1671,'Gas Price'!$B$2:$C$215,2,FALSE)</f>
        <v>4.0549999999999997</v>
      </c>
      <c r="E1671" s="6">
        <f t="shared" si="52"/>
        <v>9.074919852034526</v>
      </c>
      <c r="G1671" s="14">
        <v>43752</v>
      </c>
      <c r="H1671" s="15">
        <v>16</v>
      </c>
      <c r="I1671" s="6">
        <f t="shared" si="53"/>
        <v>9.074919852034526</v>
      </c>
      <c r="J1671" s="13"/>
      <c r="K1671" s="13"/>
    </row>
    <row r="1672" spans="1:12" x14ac:dyDescent="0.35">
      <c r="A1672" s="14">
        <v>43752</v>
      </c>
      <c r="B1672" s="15">
        <v>17</v>
      </c>
      <c r="C1672" s="16">
        <v>37.843899999999998</v>
      </c>
      <c r="D1672" s="12">
        <f>VLOOKUP(A1672,'Gas Price'!$B$2:$C$215,2,FALSE)</f>
        <v>4.0549999999999997</v>
      </c>
      <c r="E1672" s="6">
        <f t="shared" si="52"/>
        <v>9.3326510480887794</v>
      </c>
      <c r="G1672" s="14">
        <v>43752</v>
      </c>
      <c r="H1672" s="15">
        <v>17</v>
      </c>
      <c r="I1672" s="6">
        <f t="shared" si="53"/>
        <v>9.3326510480887794</v>
      </c>
      <c r="J1672" s="13"/>
      <c r="K1672" s="13"/>
    </row>
    <row r="1673" spans="1:12" x14ac:dyDescent="0.35">
      <c r="A1673" s="14">
        <v>43752</v>
      </c>
      <c r="B1673" s="15">
        <v>18</v>
      </c>
      <c r="C1673" s="16">
        <v>55.506399999999999</v>
      </c>
      <c r="D1673" s="12">
        <f>VLOOKUP(A1673,'Gas Price'!$B$2:$C$215,2,FALSE)</f>
        <v>4.0549999999999997</v>
      </c>
      <c r="E1673" s="6">
        <f t="shared" si="52"/>
        <v>13.688384710234279</v>
      </c>
      <c r="G1673" s="14">
        <v>43752</v>
      </c>
      <c r="H1673" s="15">
        <v>18</v>
      </c>
      <c r="I1673" s="6">
        <f t="shared" si="53"/>
        <v>13.688384710234279</v>
      </c>
      <c r="J1673" s="13"/>
      <c r="K1673" s="13"/>
    </row>
    <row r="1674" spans="1:12" x14ac:dyDescent="0.35">
      <c r="A1674" s="14">
        <v>43752</v>
      </c>
      <c r="B1674" s="15">
        <v>19</v>
      </c>
      <c r="C1674" s="16">
        <v>80.073999999999998</v>
      </c>
      <c r="D1674" s="12">
        <f>VLOOKUP(A1674,'Gas Price'!$B$2:$C$215,2,FALSE)</f>
        <v>4.0549999999999997</v>
      </c>
      <c r="E1674" s="6">
        <f t="shared" si="52"/>
        <v>19.746979038224413</v>
      </c>
      <c r="G1674" s="14">
        <v>43752</v>
      </c>
      <c r="H1674" s="15">
        <v>19</v>
      </c>
      <c r="I1674" s="6">
        <f t="shared" si="53"/>
        <v>19.746979038224413</v>
      </c>
      <c r="J1674" s="13"/>
      <c r="K1674" s="13"/>
    </row>
    <row r="1675" spans="1:12" x14ac:dyDescent="0.35">
      <c r="A1675" s="14">
        <v>43752</v>
      </c>
      <c r="B1675" s="15">
        <v>20</v>
      </c>
      <c r="C1675" s="16">
        <v>78.170400000000001</v>
      </c>
      <c r="D1675" s="12">
        <f>VLOOKUP(A1675,'Gas Price'!$B$2:$C$215,2,FALSE)</f>
        <v>4.0549999999999997</v>
      </c>
      <c r="E1675" s="6">
        <f t="shared" si="52"/>
        <v>19.277533908754627</v>
      </c>
      <c r="G1675" s="14">
        <v>43752</v>
      </c>
      <c r="H1675" s="15">
        <v>20</v>
      </c>
      <c r="I1675" s="6">
        <f t="shared" si="53"/>
        <v>19.277533908754627</v>
      </c>
      <c r="J1675" s="13"/>
      <c r="K1675" s="13"/>
    </row>
    <row r="1676" spans="1:12" x14ac:dyDescent="0.35">
      <c r="A1676" s="14">
        <v>43752</v>
      </c>
      <c r="B1676" s="15">
        <v>21</v>
      </c>
      <c r="C1676" s="16">
        <v>54.7958</v>
      </c>
      <c r="D1676" s="12">
        <f>VLOOKUP(A1676,'Gas Price'!$B$2:$C$215,2,FALSE)</f>
        <v>4.0549999999999997</v>
      </c>
      <c r="E1676" s="6">
        <f t="shared" si="52"/>
        <v>13.513144266337855</v>
      </c>
      <c r="G1676" s="14">
        <v>43752</v>
      </c>
      <c r="H1676" s="15">
        <v>21</v>
      </c>
      <c r="I1676" s="6">
        <f t="shared" si="53"/>
        <v>13.513144266337855</v>
      </c>
      <c r="J1676" s="13"/>
      <c r="K1676" s="13"/>
    </row>
    <row r="1677" spans="1:12" x14ac:dyDescent="0.35">
      <c r="A1677" s="14">
        <v>43753</v>
      </c>
      <c r="B1677" s="15">
        <v>13</v>
      </c>
      <c r="C1677" s="16">
        <v>29.1188</v>
      </c>
      <c r="D1677" s="12">
        <f>VLOOKUP(A1677,'Gas Price'!$B$2:$C$215,2,FALSE)</f>
        <v>3.6150000000000002</v>
      </c>
      <c r="E1677" s="6">
        <f t="shared" si="52"/>
        <v>8.0549930843706772</v>
      </c>
      <c r="G1677" s="14">
        <v>43753</v>
      </c>
      <c r="H1677" s="15">
        <v>13</v>
      </c>
      <c r="I1677" s="6">
        <f t="shared" si="53"/>
        <v>8.0549930843706772</v>
      </c>
      <c r="J1677" s="13">
        <f>MAX(AVERAGE(I1677:I1680),AVERAGE(I1678:I1681),AVERAGE(I1679:I1682),AVERAGE(I1680:I1683),AVERAGE(I1681:I1684),AVERAGE(I1682:I1685))</f>
        <v>21.675636237897649</v>
      </c>
      <c r="K1677" s="13">
        <f>MAX(AVERAGE(I1677:I1679),AVERAGE(I1678:I1680),AVERAGE(I1679:I1681),AVERAGE(I1680:I1682),AVERAGE(I1681:I1683),AVERAGE(I1682:I1684),AVERAGE(I1683:I1685))</f>
        <v>23.737132319041034</v>
      </c>
      <c r="L1677" s="13">
        <f>MAX(AVERAGE(I1677:I1678),AVERAGE(I1678:I1679),AVERAGE(I1679:I1680),AVERAGE(I1680:I1681),AVERAGE(I1681:I1682),AVERAGE(I1682:I1683),AVERAGE(I1683:I1684),AVERAGE(I1684:I1685))</f>
        <v>26.945850622406638</v>
      </c>
    </row>
    <row r="1678" spans="1:12" x14ac:dyDescent="0.35">
      <c r="A1678" s="14">
        <v>43753</v>
      </c>
      <c r="B1678" s="15">
        <v>14</v>
      </c>
      <c r="C1678" s="16">
        <v>33.909599999999998</v>
      </c>
      <c r="D1678" s="12">
        <f>VLOOKUP(A1678,'Gas Price'!$B$2:$C$215,2,FALSE)</f>
        <v>3.6150000000000002</v>
      </c>
      <c r="E1678" s="6">
        <f t="shared" si="52"/>
        <v>9.3802489626555996</v>
      </c>
      <c r="G1678" s="14">
        <v>43753</v>
      </c>
      <c r="H1678" s="15">
        <v>14</v>
      </c>
      <c r="I1678" s="6">
        <f t="shared" si="53"/>
        <v>9.3802489626555996</v>
      </c>
      <c r="J1678" s="13"/>
      <c r="K1678" s="13"/>
    </row>
    <row r="1679" spans="1:12" x14ac:dyDescent="0.35">
      <c r="A1679" s="14">
        <v>43753</v>
      </c>
      <c r="B1679" s="15">
        <v>15</v>
      </c>
      <c r="C1679" s="16">
        <v>35.679299999999998</v>
      </c>
      <c r="D1679" s="12">
        <f>VLOOKUP(A1679,'Gas Price'!$B$2:$C$215,2,FALSE)</f>
        <v>3.6150000000000002</v>
      </c>
      <c r="E1679" s="6">
        <f t="shared" si="52"/>
        <v>9.8697925311203303</v>
      </c>
      <c r="G1679" s="14">
        <v>43753</v>
      </c>
      <c r="H1679" s="15">
        <v>15</v>
      </c>
      <c r="I1679" s="6">
        <f t="shared" si="53"/>
        <v>9.8697925311203303</v>
      </c>
      <c r="J1679" s="13"/>
      <c r="K1679" s="13"/>
    </row>
    <row r="1680" spans="1:12" x14ac:dyDescent="0.35">
      <c r="A1680" s="14">
        <v>43753</v>
      </c>
      <c r="B1680" s="15">
        <v>16</v>
      </c>
      <c r="C1680" s="16">
        <v>39.189799999999998</v>
      </c>
      <c r="D1680" s="12">
        <f>VLOOKUP(A1680,'Gas Price'!$B$2:$C$215,2,FALSE)</f>
        <v>3.6150000000000002</v>
      </c>
      <c r="E1680" s="6">
        <f t="shared" si="52"/>
        <v>10.840885200553249</v>
      </c>
      <c r="G1680" s="14">
        <v>43753</v>
      </c>
      <c r="H1680" s="15">
        <v>16</v>
      </c>
      <c r="I1680" s="6">
        <f t="shared" si="53"/>
        <v>10.840885200553249</v>
      </c>
      <c r="J1680" s="13"/>
      <c r="K1680" s="13"/>
    </row>
    <row r="1681" spans="1:12" x14ac:dyDescent="0.35">
      <c r="A1681" s="14">
        <v>43753</v>
      </c>
      <c r="B1681" s="15">
        <v>17</v>
      </c>
      <c r="C1681" s="16">
        <v>42.178100000000001</v>
      </c>
      <c r="D1681" s="12">
        <f>VLOOKUP(A1681,'Gas Price'!$B$2:$C$215,2,FALSE)</f>
        <v>3.6150000000000002</v>
      </c>
      <c r="E1681" s="6">
        <f t="shared" si="52"/>
        <v>11.667524204702627</v>
      </c>
      <c r="G1681" s="14">
        <v>43753</v>
      </c>
      <c r="H1681" s="15">
        <v>17</v>
      </c>
      <c r="I1681" s="6">
        <f t="shared" si="53"/>
        <v>11.667524204702627</v>
      </c>
      <c r="J1681" s="13"/>
      <c r="K1681" s="13"/>
    </row>
    <row r="1682" spans="1:12" x14ac:dyDescent="0.35">
      <c r="A1682" s="14">
        <v>43753</v>
      </c>
      <c r="B1682" s="15">
        <v>18</v>
      </c>
      <c r="C1682" s="16">
        <v>62.610700000000001</v>
      </c>
      <c r="D1682" s="12">
        <f>VLOOKUP(A1682,'Gas Price'!$B$2:$C$215,2,FALSE)</f>
        <v>3.6150000000000002</v>
      </c>
      <c r="E1682" s="6">
        <f t="shared" si="52"/>
        <v>17.319695712309819</v>
      </c>
      <c r="G1682" s="14">
        <v>43753</v>
      </c>
      <c r="H1682" s="15">
        <v>18</v>
      </c>
      <c r="I1682" s="6">
        <f t="shared" si="53"/>
        <v>17.319695712309819</v>
      </c>
      <c r="J1682" s="13"/>
      <c r="K1682" s="13"/>
    </row>
    <row r="1683" spans="1:12" x14ac:dyDescent="0.35">
      <c r="A1683" s="14">
        <v>43753</v>
      </c>
      <c r="B1683" s="15">
        <v>19</v>
      </c>
      <c r="C1683" s="16">
        <v>105.33159999999999</v>
      </c>
      <c r="D1683" s="12">
        <f>VLOOKUP(A1683,'Gas Price'!$B$2:$C$215,2,FALSE)</f>
        <v>3.6150000000000002</v>
      </c>
      <c r="E1683" s="6">
        <f t="shared" si="52"/>
        <v>29.137372060857533</v>
      </c>
      <c r="G1683" s="14">
        <v>43753</v>
      </c>
      <c r="H1683" s="15">
        <v>19</v>
      </c>
      <c r="I1683" s="6">
        <f t="shared" si="53"/>
        <v>29.137372060857533</v>
      </c>
      <c r="J1683" s="13"/>
      <c r="K1683" s="13"/>
    </row>
    <row r="1684" spans="1:12" x14ac:dyDescent="0.35">
      <c r="A1684" s="14">
        <v>43753</v>
      </c>
      <c r="B1684" s="15">
        <v>20</v>
      </c>
      <c r="C1684" s="16">
        <v>89.486900000000006</v>
      </c>
      <c r="D1684" s="12">
        <f>VLOOKUP(A1684,'Gas Price'!$B$2:$C$215,2,FALSE)</f>
        <v>3.6150000000000002</v>
      </c>
      <c r="E1684" s="6">
        <f t="shared" si="52"/>
        <v>24.75432918395574</v>
      </c>
      <c r="G1684" s="14">
        <v>43753</v>
      </c>
      <c r="H1684" s="15">
        <v>20</v>
      </c>
      <c r="I1684" s="6">
        <f t="shared" si="53"/>
        <v>24.75432918395574</v>
      </c>
      <c r="J1684" s="13"/>
      <c r="K1684" s="13"/>
    </row>
    <row r="1685" spans="1:12" x14ac:dyDescent="0.35">
      <c r="A1685" s="14">
        <v>43753</v>
      </c>
      <c r="B1685" s="15">
        <v>21</v>
      </c>
      <c r="C1685" s="16">
        <v>56.000500000000002</v>
      </c>
      <c r="D1685" s="12">
        <f>VLOOKUP(A1685,'Gas Price'!$B$2:$C$215,2,FALSE)</f>
        <v>3.6150000000000002</v>
      </c>
      <c r="E1685" s="6">
        <f t="shared" si="52"/>
        <v>15.491147994467497</v>
      </c>
      <c r="G1685" s="14">
        <v>43753</v>
      </c>
      <c r="H1685" s="15">
        <v>21</v>
      </c>
      <c r="I1685" s="6">
        <f t="shared" si="53"/>
        <v>15.491147994467497</v>
      </c>
      <c r="J1685" s="13"/>
      <c r="K1685" s="13"/>
    </row>
    <row r="1686" spans="1:12" x14ac:dyDescent="0.35">
      <c r="A1686" s="14">
        <v>43754</v>
      </c>
      <c r="B1686" s="15">
        <v>13</v>
      </c>
      <c r="C1686" s="16">
        <v>31.493600000000001</v>
      </c>
      <c r="D1686" s="12">
        <f>VLOOKUP(A1686,'Gas Price'!$B$2:$C$215,2,FALSE)</f>
        <v>3.27</v>
      </c>
      <c r="E1686" s="6">
        <f t="shared" si="52"/>
        <v>9.6310703363914367</v>
      </c>
      <c r="G1686" s="14">
        <v>43754</v>
      </c>
      <c r="H1686" s="15">
        <v>13</v>
      </c>
      <c r="I1686" s="6">
        <f t="shared" si="53"/>
        <v>9.6310703363914367</v>
      </c>
      <c r="J1686" s="13">
        <f>MAX(AVERAGE(I1686:I1689),AVERAGE(I1687:I1690),AVERAGE(I1688:I1691),AVERAGE(I1689:I1692),AVERAGE(I1690:I1693),AVERAGE(I1691:I1694))</f>
        <v>23.857087155963303</v>
      </c>
      <c r="K1686" s="13">
        <f>MAX(AVERAGE(I1686:I1688),AVERAGE(I1687:I1689),AVERAGE(I1688:I1690),AVERAGE(I1689:I1691),AVERAGE(I1690:I1692),AVERAGE(I1691:I1693),AVERAGE(I1692:I1694))</f>
        <v>26.657726809378186</v>
      </c>
      <c r="L1686" s="13">
        <f>MAX(AVERAGE(I1686:I1687),AVERAGE(I1687:I1688),AVERAGE(I1688:I1689),AVERAGE(I1689:I1690),AVERAGE(I1690:I1691),AVERAGE(I1691:I1692),AVERAGE(I1692:I1693),AVERAGE(I1693:I1694))</f>
        <v>29.089954128440365</v>
      </c>
    </row>
    <row r="1687" spans="1:12" x14ac:dyDescent="0.35">
      <c r="A1687" s="14">
        <v>43754</v>
      </c>
      <c r="B1687" s="15">
        <v>14</v>
      </c>
      <c r="C1687" s="16">
        <v>34.505699999999997</v>
      </c>
      <c r="D1687" s="12">
        <f>VLOOKUP(A1687,'Gas Price'!$B$2:$C$215,2,FALSE)</f>
        <v>3.27</v>
      </c>
      <c r="E1687" s="6">
        <f t="shared" si="52"/>
        <v>10.552201834862384</v>
      </c>
      <c r="G1687" s="14">
        <v>43754</v>
      </c>
      <c r="H1687" s="15">
        <v>14</v>
      </c>
      <c r="I1687" s="6">
        <f t="shared" si="53"/>
        <v>10.552201834862384</v>
      </c>
      <c r="J1687" s="13"/>
      <c r="K1687" s="13"/>
    </row>
    <row r="1688" spans="1:12" x14ac:dyDescent="0.35">
      <c r="A1688" s="14">
        <v>43754</v>
      </c>
      <c r="B1688" s="15">
        <v>15</v>
      </c>
      <c r="C1688" s="16">
        <v>40.088700000000003</v>
      </c>
      <c r="D1688" s="12">
        <f>VLOOKUP(A1688,'Gas Price'!$B$2:$C$215,2,FALSE)</f>
        <v>3.27</v>
      </c>
      <c r="E1688" s="6">
        <f t="shared" si="52"/>
        <v>12.259541284403671</v>
      </c>
      <c r="G1688" s="14">
        <v>43754</v>
      </c>
      <c r="H1688" s="15">
        <v>15</v>
      </c>
      <c r="I1688" s="6">
        <f t="shared" si="53"/>
        <v>12.259541284403671</v>
      </c>
      <c r="J1688" s="13"/>
      <c r="K1688" s="13"/>
    </row>
    <row r="1689" spans="1:12" x14ac:dyDescent="0.35">
      <c r="A1689" s="14">
        <v>43754</v>
      </c>
      <c r="B1689" s="15">
        <v>16</v>
      </c>
      <c r="C1689" s="16">
        <v>47.0929</v>
      </c>
      <c r="D1689" s="12">
        <f>VLOOKUP(A1689,'Gas Price'!$B$2:$C$215,2,FALSE)</f>
        <v>3.27</v>
      </c>
      <c r="E1689" s="6">
        <f t="shared" si="52"/>
        <v>14.401498470948011</v>
      </c>
      <c r="G1689" s="14">
        <v>43754</v>
      </c>
      <c r="H1689" s="15">
        <v>16</v>
      </c>
      <c r="I1689" s="6">
        <f t="shared" si="53"/>
        <v>14.401498470948011</v>
      </c>
      <c r="J1689" s="13"/>
      <c r="K1689" s="13"/>
    </row>
    <row r="1690" spans="1:12" x14ac:dyDescent="0.35">
      <c r="A1690" s="14">
        <v>43754</v>
      </c>
      <c r="B1690" s="15">
        <v>17</v>
      </c>
      <c r="C1690" s="16">
        <v>48.554600000000001</v>
      </c>
      <c r="D1690" s="12">
        <f>VLOOKUP(A1690,'Gas Price'!$B$2:$C$215,2,FALSE)</f>
        <v>3.27</v>
      </c>
      <c r="E1690" s="6">
        <f t="shared" si="52"/>
        <v>14.848501529051989</v>
      </c>
      <c r="G1690" s="14">
        <v>43754</v>
      </c>
      <c r="H1690" s="15">
        <v>17</v>
      </c>
      <c r="I1690" s="6">
        <f t="shared" si="53"/>
        <v>14.848501529051989</v>
      </c>
      <c r="J1690" s="13"/>
      <c r="K1690" s="13"/>
    </row>
    <row r="1691" spans="1:12" x14ac:dyDescent="0.35">
      <c r="A1691" s="14">
        <v>43754</v>
      </c>
      <c r="B1691" s="15">
        <v>18</v>
      </c>
      <c r="C1691" s="16">
        <v>71.263999999999996</v>
      </c>
      <c r="D1691" s="12">
        <f>VLOOKUP(A1691,'Gas Price'!$B$2:$C$215,2,FALSE)</f>
        <v>3.27</v>
      </c>
      <c r="E1691" s="6">
        <f t="shared" si="52"/>
        <v>21.793272171253822</v>
      </c>
      <c r="G1691" s="14">
        <v>43754</v>
      </c>
      <c r="H1691" s="15">
        <v>18</v>
      </c>
      <c r="I1691" s="6">
        <f t="shared" si="53"/>
        <v>21.793272171253822</v>
      </c>
      <c r="J1691" s="13"/>
      <c r="K1691" s="13"/>
    </row>
    <row r="1692" spans="1:12" x14ac:dyDescent="0.35">
      <c r="A1692" s="14">
        <v>43754</v>
      </c>
      <c r="B1692" s="15">
        <v>19</v>
      </c>
      <c r="C1692" s="16">
        <v>109.0419</v>
      </c>
      <c r="D1692" s="12">
        <f>VLOOKUP(A1692,'Gas Price'!$B$2:$C$215,2,FALSE)</f>
        <v>3.27</v>
      </c>
      <c r="E1692" s="6">
        <f t="shared" si="52"/>
        <v>33.346146788990822</v>
      </c>
      <c r="G1692" s="14">
        <v>43754</v>
      </c>
      <c r="H1692" s="15">
        <v>19</v>
      </c>
      <c r="I1692" s="6">
        <f t="shared" si="53"/>
        <v>33.346146788990822</v>
      </c>
      <c r="J1692" s="13"/>
      <c r="K1692" s="13"/>
    </row>
    <row r="1693" spans="1:12" x14ac:dyDescent="0.35">
      <c r="A1693" s="14">
        <v>43754</v>
      </c>
      <c r="B1693" s="15">
        <v>20</v>
      </c>
      <c r="C1693" s="16">
        <v>81.206400000000002</v>
      </c>
      <c r="D1693" s="12">
        <f>VLOOKUP(A1693,'Gas Price'!$B$2:$C$215,2,FALSE)</f>
        <v>3.27</v>
      </c>
      <c r="E1693" s="6">
        <f t="shared" si="52"/>
        <v>24.833761467889907</v>
      </c>
      <c r="G1693" s="14">
        <v>43754</v>
      </c>
      <c r="H1693" s="15">
        <v>20</v>
      </c>
      <c r="I1693" s="6">
        <f t="shared" si="53"/>
        <v>24.833761467889907</v>
      </c>
      <c r="J1693" s="13"/>
      <c r="K1693" s="13"/>
    </row>
    <row r="1694" spans="1:12" x14ac:dyDescent="0.35">
      <c r="A1694" s="14">
        <v>43754</v>
      </c>
      <c r="B1694" s="15">
        <v>21</v>
      </c>
      <c r="C1694" s="16">
        <v>50.538400000000003</v>
      </c>
      <c r="D1694" s="12">
        <f>VLOOKUP(A1694,'Gas Price'!$B$2:$C$215,2,FALSE)</f>
        <v>3.27</v>
      </c>
      <c r="E1694" s="6">
        <f t="shared" si="52"/>
        <v>15.455168195718656</v>
      </c>
      <c r="G1694" s="14">
        <v>43754</v>
      </c>
      <c r="H1694" s="15">
        <v>21</v>
      </c>
      <c r="I1694" s="6">
        <f t="shared" si="53"/>
        <v>15.455168195718656</v>
      </c>
      <c r="J1694" s="13"/>
      <c r="K1694" s="13"/>
    </row>
    <row r="1695" spans="1:12" x14ac:dyDescent="0.35">
      <c r="A1695" s="14">
        <v>43755</v>
      </c>
      <c r="B1695" s="15">
        <v>13</v>
      </c>
      <c r="C1695" s="16">
        <v>22.557700000000001</v>
      </c>
      <c r="D1695" s="12">
        <f>VLOOKUP(A1695,'Gas Price'!$B$2:$C$215,2,FALSE)</f>
        <v>3.0550000000000002</v>
      </c>
      <c r="E1695" s="6">
        <f t="shared" si="52"/>
        <v>7.3838625204582646</v>
      </c>
      <c r="G1695" s="14">
        <v>43755</v>
      </c>
      <c r="H1695" s="15">
        <v>13</v>
      </c>
      <c r="I1695" s="6">
        <f t="shared" si="53"/>
        <v>7.3838625204582646</v>
      </c>
      <c r="J1695" s="13">
        <f>MAX(AVERAGE(I1695:I1698),AVERAGE(I1696:I1699),AVERAGE(I1697:I1700),AVERAGE(I1698:I1701),AVERAGE(I1699:I1702),AVERAGE(I1700:I1703))</f>
        <v>17.48655482815057</v>
      </c>
      <c r="K1695" s="13">
        <f>MAX(AVERAGE(I1695:I1697),AVERAGE(I1696:I1698),AVERAGE(I1697:I1699),AVERAGE(I1698:I1700),AVERAGE(I1699:I1701),AVERAGE(I1700:I1702),AVERAGE(I1701:I1703))</f>
        <v>18.496202945990177</v>
      </c>
      <c r="L1695" s="13">
        <f>MAX(AVERAGE(I1695:I1696),AVERAGE(I1696:I1697),AVERAGE(I1697:I1698),AVERAGE(I1698:I1699),AVERAGE(I1699:I1700),AVERAGE(I1700:I1701),AVERAGE(I1701:I1702),AVERAGE(I1702:I1703))</f>
        <v>19.910703764320786</v>
      </c>
    </row>
    <row r="1696" spans="1:12" x14ac:dyDescent="0.35">
      <c r="A1696" s="14">
        <v>43755</v>
      </c>
      <c r="B1696" s="15">
        <v>14</v>
      </c>
      <c r="C1696" s="16">
        <v>22.181000000000001</v>
      </c>
      <c r="D1696" s="12">
        <f>VLOOKUP(A1696,'Gas Price'!$B$2:$C$215,2,FALSE)</f>
        <v>3.0550000000000002</v>
      </c>
      <c r="E1696" s="6">
        <f t="shared" si="52"/>
        <v>7.260556464811784</v>
      </c>
      <c r="G1696" s="14">
        <v>43755</v>
      </c>
      <c r="H1696" s="15">
        <v>14</v>
      </c>
      <c r="I1696" s="6">
        <f t="shared" si="53"/>
        <v>7.260556464811784</v>
      </c>
      <c r="J1696" s="13"/>
      <c r="K1696" s="13"/>
    </row>
    <row r="1697" spans="1:12" x14ac:dyDescent="0.35">
      <c r="A1697" s="14">
        <v>43755</v>
      </c>
      <c r="B1697" s="15">
        <v>15</v>
      </c>
      <c r="C1697" s="16">
        <v>26.137799999999999</v>
      </c>
      <c r="D1697" s="12">
        <f>VLOOKUP(A1697,'Gas Price'!$B$2:$C$215,2,FALSE)</f>
        <v>3.0550000000000002</v>
      </c>
      <c r="E1697" s="6">
        <f t="shared" si="52"/>
        <v>8.5557446808510633</v>
      </c>
      <c r="G1697" s="14">
        <v>43755</v>
      </c>
      <c r="H1697" s="15">
        <v>15</v>
      </c>
      <c r="I1697" s="6">
        <f t="shared" si="53"/>
        <v>8.5557446808510633</v>
      </c>
      <c r="J1697" s="13"/>
      <c r="K1697" s="13"/>
    </row>
    <row r="1698" spans="1:12" x14ac:dyDescent="0.35">
      <c r="A1698" s="14">
        <v>43755</v>
      </c>
      <c r="B1698" s="15">
        <v>16</v>
      </c>
      <c r="C1698" s="16">
        <v>29.548300000000001</v>
      </c>
      <c r="D1698" s="12">
        <f>VLOOKUP(A1698,'Gas Price'!$B$2:$C$215,2,FALSE)</f>
        <v>3.0550000000000002</v>
      </c>
      <c r="E1698" s="6">
        <f t="shared" si="52"/>
        <v>9.6721112929623558</v>
      </c>
      <c r="G1698" s="14">
        <v>43755</v>
      </c>
      <c r="H1698" s="15">
        <v>16</v>
      </c>
      <c r="I1698" s="6">
        <f t="shared" si="53"/>
        <v>9.6721112929623558</v>
      </c>
      <c r="J1698" s="13"/>
      <c r="K1698" s="13"/>
    </row>
    <row r="1699" spans="1:12" x14ac:dyDescent="0.35">
      <c r="A1699" s="14">
        <v>43755</v>
      </c>
      <c r="B1699" s="15">
        <v>17</v>
      </c>
      <c r="C1699" s="16">
        <v>33.686900000000001</v>
      </c>
      <c r="D1699" s="12">
        <f>VLOOKUP(A1699,'Gas Price'!$B$2:$C$215,2,FALSE)</f>
        <v>3.0550000000000002</v>
      </c>
      <c r="E1699" s="6">
        <f t="shared" si="52"/>
        <v>11.026808510638297</v>
      </c>
      <c r="G1699" s="14">
        <v>43755</v>
      </c>
      <c r="H1699" s="15">
        <v>17</v>
      </c>
      <c r="I1699" s="6">
        <f t="shared" si="53"/>
        <v>11.026808510638297</v>
      </c>
      <c r="J1699" s="13"/>
      <c r="K1699" s="13"/>
    </row>
    <row r="1700" spans="1:12" x14ac:dyDescent="0.35">
      <c r="A1700" s="14">
        <v>43755</v>
      </c>
      <c r="B1700" s="15">
        <v>18</v>
      </c>
      <c r="C1700" s="16">
        <v>47.863300000000002</v>
      </c>
      <c r="D1700" s="12">
        <f>VLOOKUP(A1700,'Gas Price'!$B$2:$C$215,2,FALSE)</f>
        <v>3.0550000000000002</v>
      </c>
      <c r="E1700" s="6">
        <f t="shared" si="52"/>
        <v>15.667201309328968</v>
      </c>
      <c r="G1700" s="14">
        <v>43755</v>
      </c>
      <c r="H1700" s="15">
        <v>18</v>
      </c>
      <c r="I1700" s="6">
        <f t="shared" si="53"/>
        <v>15.667201309328968</v>
      </c>
      <c r="J1700" s="13"/>
      <c r="K1700" s="13"/>
    </row>
    <row r="1701" spans="1:12" x14ac:dyDescent="0.35">
      <c r="A1701" s="14">
        <v>43755</v>
      </c>
      <c r="B1701" s="15">
        <v>19</v>
      </c>
      <c r="C1701" s="16">
        <v>66.330600000000004</v>
      </c>
      <c r="D1701" s="12">
        <f>VLOOKUP(A1701,'Gas Price'!$B$2:$C$215,2,FALSE)</f>
        <v>3.0550000000000002</v>
      </c>
      <c r="E1701" s="6">
        <f t="shared" si="52"/>
        <v>21.712144026186579</v>
      </c>
      <c r="G1701" s="14">
        <v>43755</v>
      </c>
      <c r="H1701" s="15">
        <v>19</v>
      </c>
      <c r="I1701" s="6">
        <f t="shared" si="53"/>
        <v>21.712144026186579</v>
      </c>
      <c r="J1701" s="13"/>
      <c r="K1701" s="13"/>
    </row>
    <row r="1702" spans="1:12" x14ac:dyDescent="0.35">
      <c r="A1702" s="14">
        <v>43755</v>
      </c>
      <c r="B1702" s="15">
        <v>20</v>
      </c>
      <c r="C1702" s="16">
        <v>55.323799999999999</v>
      </c>
      <c r="D1702" s="12">
        <f>VLOOKUP(A1702,'Gas Price'!$B$2:$C$215,2,FALSE)</f>
        <v>3.0550000000000002</v>
      </c>
      <c r="E1702" s="6">
        <f t="shared" si="52"/>
        <v>18.10926350245499</v>
      </c>
      <c r="G1702" s="14">
        <v>43755</v>
      </c>
      <c r="H1702" s="15">
        <v>20</v>
      </c>
      <c r="I1702" s="6">
        <f t="shared" si="53"/>
        <v>18.10926350245499</v>
      </c>
      <c r="J1702" s="13"/>
      <c r="K1702" s="13"/>
    </row>
    <row r="1703" spans="1:12" x14ac:dyDescent="0.35">
      <c r="A1703" s="14">
        <v>43755</v>
      </c>
      <c r="B1703" s="15">
        <v>21</v>
      </c>
      <c r="C1703" s="16">
        <v>44.167999999999999</v>
      </c>
      <c r="D1703" s="12">
        <f>VLOOKUP(A1703,'Gas Price'!$B$2:$C$215,2,FALSE)</f>
        <v>3.0550000000000002</v>
      </c>
      <c r="E1703" s="6">
        <f t="shared" si="52"/>
        <v>14.45761047463175</v>
      </c>
      <c r="G1703" s="14">
        <v>43755</v>
      </c>
      <c r="H1703" s="15">
        <v>21</v>
      </c>
      <c r="I1703" s="6">
        <f t="shared" si="53"/>
        <v>14.45761047463175</v>
      </c>
      <c r="J1703" s="13"/>
      <c r="K1703" s="13"/>
    </row>
    <row r="1704" spans="1:12" x14ac:dyDescent="0.35">
      <c r="A1704" s="14">
        <v>43756</v>
      </c>
      <c r="B1704" s="15">
        <v>13</v>
      </c>
      <c r="C1704" s="16">
        <v>29.478899999999999</v>
      </c>
      <c r="D1704" s="12">
        <f>VLOOKUP(A1704,'Gas Price'!$B$2:$C$215,2,FALSE)</f>
        <v>3.55</v>
      </c>
      <c r="E1704" s="6">
        <f t="shared" si="52"/>
        <v>8.3039154929577474</v>
      </c>
      <c r="G1704" s="14">
        <v>43756</v>
      </c>
      <c r="H1704" s="15">
        <v>13</v>
      </c>
      <c r="I1704" s="6">
        <f t="shared" si="53"/>
        <v>8.3039154929577474</v>
      </c>
      <c r="J1704" s="13">
        <f>MAX(AVERAGE(I1704:I1707),AVERAGE(I1705:I1708),AVERAGE(I1706:I1709),AVERAGE(I1707:I1710),AVERAGE(I1708:I1711),AVERAGE(I1709:I1712))</f>
        <v>15.350654929577464</v>
      </c>
      <c r="K1704" s="13">
        <f>MAX(AVERAGE(I1704:I1706),AVERAGE(I1705:I1707),AVERAGE(I1706:I1708),AVERAGE(I1707:I1709),AVERAGE(I1708:I1710),AVERAGE(I1709:I1711),AVERAGE(I1710:I1712))</f>
        <v>16.184028169014084</v>
      </c>
      <c r="L1704" s="13">
        <f>MAX(AVERAGE(I1704:I1705),AVERAGE(I1705:I1706),AVERAGE(I1706:I1707),AVERAGE(I1707:I1708),AVERAGE(I1708:I1709),AVERAGE(I1709:I1710),AVERAGE(I1710:I1711),AVERAGE(I1711:I1712))</f>
        <v>17.319056338028169</v>
      </c>
    </row>
    <row r="1705" spans="1:12" x14ac:dyDescent="0.35">
      <c r="A1705" s="14">
        <v>43756</v>
      </c>
      <c r="B1705" s="15">
        <v>14</v>
      </c>
      <c r="C1705" s="16">
        <v>28.7149</v>
      </c>
      <c r="D1705" s="12">
        <f>VLOOKUP(A1705,'Gas Price'!$B$2:$C$215,2,FALSE)</f>
        <v>3.55</v>
      </c>
      <c r="E1705" s="6">
        <f t="shared" si="52"/>
        <v>8.0887042253521138</v>
      </c>
      <c r="G1705" s="14">
        <v>43756</v>
      </c>
      <c r="H1705" s="15">
        <v>14</v>
      </c>
      <c r="I1705" s="6">
        <f t="shared" si="53"/>
        <v>8.0887042253521138</v>
      </c>
      <c r="J1705" s="13"/>
      <c r="K1705" s="13"/>
    </row>
    <row r="1706" spans="1:12" x14ac:dyDescent="0.35">
      <c r="A1706" s="14">
        <v>43756</v>
      </c>
      <c r="B1706" s="15">
        <v>15</v>
      </c>
      <c r="C1706" s="16">
        <v>31.180099999999999</v>
      </c>
      <c r="D1706" s="12">
        <f>VLOOKUP(A1706,'Gas Price'!$B$2:$C$215,2,FALSE)</f>
        <v>3.55</v>
      </c>
      <c r="E1706" s="6">
        <f t="shared" si="52"/>
        <v>8.7831267605633805</v>
      </c>
      <c r="G1706" s="14">
        <v>43756</v>
      </c>
      <c r="H1706" s="15">
        <v>15</v>
      </c>
      <c r="I1706" s="6">
        <f t="shared" si="53"/>
        <v>8.7831267605633805</v>
      </c>
      <c r="J1706" s="13"/>
      <c r="K1706" s="13"/>
    </row>
    <row r="1707" spans="1:12" x14ac:dyDescent="0.35">
      <c r="A1707" s="14">
        <v>43756</v>
      </c>
      <c r="B1707" s="15">
        <v>16</v>
      </c>
      <c r="C1707" s="16">
        <v>31.002800000000001</v>
      </c>
      <c r="D1707" s="12">
        <f>VLOOKUP(A1707,'Gas Price'!$B$2:$C$215,2,FALSE)</f>
        <v>3.55</v>
      </c>
      <c r="E1707" s="6">
        <f t="shared" si="52"/>
        <v>8.7331830985915495</v>
      </c>
      <c r="G1707" s="14">
        <v>43756</v>
      </c>
      <c r="H1707" s="15">
        <v>16</v>
      </c>
      <c r="I1707" s="6">
        <f t="shared" si="53"/>
        <v>8.7331830985915495</v>
      </c>
      <c r="J1707" s="13"/>
      <c r="K1707" s="13"/>
    </row>
    <row r="1708" spans="1:12" x14ac:dyDescent="0.35">
      <c r="A1708" s="14">
        <v>43756</v>
      </c>
      <c r="B1708" s="15">
        <v>17</v>
      </c>
      <c r="C1708" s="16">
        <v>34.235300000000002</v>
      </c>
      <c r="D1708" s="12">
        <f>VLOOKUP(A1708,'Gas Price'!$B$2:$C$215,2,FALSE)</f>
        <v>3.55</v>
      </c>
      <c r="E1708" s="6">
        <f t="shared" si="52"/>
        <v>9.6437464788732399</v>
      </c>
      <c r="G1708" s="14">
        <v>43756</v>
      </c>
      <c r="H1708" s="15">
        <v>17</v>
      </c>
      <c r="I1708" s="6">
        <f t="shared" si="53"/>
        <v>9.6437464788732399</v>
      </c>
      <c r="J1708" s="13"/>
      <c r="K1708" s="13"/>
    </row>
    <row r="1709" spans="1:12" x14ac:dyDescent="0.35">
      <c r="A1709" s="14">
        <v>43756</v>
      </c>
      <c r="B1709" s="15">
        <v>18</v>
      </c>
      <c r="C1709" s="16">
        <v>49.394599999999997</v>
      </c>
      <c r="D1709" s="12">
        <f>VLOOKUP(A1709,'Gas Price'!$B$2:$C$215,2,FALSE)</f>
        <v>3.55</v>
      </c>
      <c r="E1709" s="6">
        <f t="shared" si="52"/>
        <v>13.913971830985915</v>
      </c>
      <c r="G1709" s="14">
        <v>43756</v>
      </c>
      <c r="H1709" s="15">
        <v>18</v>
      </c>
      <c r="I1709" s="6">
        <f t="shared" si="53"/>
        <v>13.913971830985915</v>
      </c>
      <c r="J1709" s="13"/>
      <c r="K1709" s="13"/>
    </row>
    <row r="1710" spans="1:12" x14ac:dyDescent="0.35">
      <c r="A1710" s="14">
        <v>43756</v>
      </c>
      <c r="B1710" s="15">
        <v>19</v>
      </c>
      <c r="C1710" s="16">
        <v>67.427499999999995</v>
      </c>
      <c r="D1710" s="12">
        <f>VLOOKUP(A1710,'Gas Price'!$B$2:$C$215,2,FALSE)</f>
        <v>3.55</v>
      </c>
      <c r="E1710" s="6">
        <f t="shared" si="52"/>
        <v>18.993661971830985</v>
      </c>
      <c r="G1710" s="14">
        <v>43756</v>
      </c>
      <c r="H1710" s="15">
        <v>19</v>
      </c>
      <c r="I1710" s="6">
        <f t="shared" si="53"/>
        <v>18.993661971830985</v>
      </c>
      <c r="J1710" s="13"/>
      <c r="K1710" s="13"/>
    </row>
    <row r="1711" spans="1:12" x14ac:dyDescent="0.35">
      <c r="A1711" s="14">
        <v>43756</v>
      </c>
      <c r="B1711" s="15">
        <v>20</v>
      </c>
      <c r="C1711" s="16">
        <v>55.537799999999997</v>
      </c>
      <c r="D1711" s="12">
        <f>VLOOKUP(A1711,'Gas Price'!$B$2:$C$215,2,FALSE)</f>
        <v>3.55</v>
      </c>
      <c r="E1711" s="6">
        <f t="shared" si="52"/>
        <v>15.644450704225353</v>
      </c>
      <c r="G1711" s="14">
        <v>43756</v>
      </c>
      <c r="H1711" s="15">
        <v>20</v>
      </c>
      <c r="I1711" s="6">
        <f t="shared" si="53"/>
        <v>15.644450704225353</v>
      </c>
      <c r="J1711" s="13"/>
      <c r="K1711" s="13"/>
    </row>
    <row r="1712" spans="1:12" x14ac:dyDescent="0.35">
      <c r="A1712" s="14">
        <v>43756</v>
      </c>
      <c r="B1712" s="15">
        <v>21</v>
      </c>
      <c r="C1712" s="16">
        <v>45.619399999999999</v>
      </c>
      <c r="D1712" s="12">
        <f>VLOOKUP(A1712,'Gas Price'!$B$2:$C$215,2,FALSE)</f>
        <v>3.55</v>
      </c>
      <c r="E1712" s="6">
        <f t="shared" si="52"/>
        <v>12.850535211267607</v>
      </c>
      <c r="G1712" s="14">
        <v>43756</v>
      </c>
      <c r="H1712" s="15">
        <v>21</v>
      </c>
      <c r="I1712" s="6">
        <f t="shared" si="53"/>
        <v>12.850535211267607</v>
      </c>
      <c r="J1712" s="13"/>
      <c r="K1712" s="13"/>
    </row>
    <row r="1713" spans="1:12" x14ac:dyDescent="0.35">
      <c r="A1713" s="14">
        <v>43757</v>
      </c>
      <c r="B1713" s="15">
        <v>13</v>
      </c>
      <c r="C1713" s="16">
        <v>10.9626</v>
      </c>
      <c r="D1713" s="12">
        <f>VLOOKUP(A1713,'Gas Price'!$B$2:$C$215,2,FALSE)</f>
        <v>3.55</v>
      </c>
      <c r="E1713" s="6">
        <f t="shared" si="52"/>
        <v>3.0880563380281694</v>
      </c>
      <c r="G1713" s="14">
        <v>43757</v>
      </c>
      <c r="H1713" s="15">
        <v>13</v>
      </c>
      <c r="I1713" s="6">
        <f t="shared" si="53"/>
        <v>3.0880563380281694</v>
      </c>
      <c r="J1713" s="13">
        <f>MAX(AVERAGE(I1713:I1716),AVERAGE(I1714:I1717),AVERAGE(I1715:I1718),AVERAGE(I1716:I1719),AVERAGE(I1717:I1720),AVERAGE(I1718:I1721))</f>
        <v>13.549316901408449</v>
      </c>
      <c r="K1713" s="13">
        <f>MAX(AVERAGE(I1713:I1715),AVERAGE(I1714:I1716),AVERAGE(I1715:I1717),AVERAGE(I1716:I1718),AVERAGE(I1717:I1719),AVERAGE(I1718:I1720),AVERAGE(I1719:I1721))</f>
        <v>13.922713615023474</v>
      </c>
      <c r="L1713" s="13">
        <f>MAX(AVERAGE(I1713:I1714),AVERAGE(I1714:I1715),AVERAGE(I1715:I1716),AVERAGE(I1716:I1717),AVERAGE(I1717:I1718),AVERAGE(I1718:I1719),AVERAGE(I1719:I1720),AVERAGE(I1720:I1721))</f>
        <v>14.514901408450704</v>
      </c>
    </row>
    <row r="1714" spans="1:12" x14ac:dyDescent="0.35">
      <c r="A1714" s="14">
        <v>43757</v>
      </c>
      <c r="B1714" s="15">
        <v>14</v>
      </c>
      <c r="C1714" s="16">
        <v>11.303900000000001</v>
      </c>
      <c r="D1714" s="12">
        <f>VLOOKUP(A1714,'Gas Price'!$B$2:$C$215,2,FALSE)</f>
        <v>3.55</v>
      </c>
      <c r="E1714" s="6">
        <f t="shared" si="52"/>
        <v>3.184197183098592</v>
      </c>
      <c r="G1714" s="14">
        <v>43757</v>
      </c>
      <c r="H1714" s="15">
        <v>14</v>
      </c>
      <c r="I1714" s="6">
        <f t="shared" si="53"/>
        <v>3.184197183098592</v>
      </c>
      <c r="J1714" s="13"/>
      <c r="K1714" s="13"/>
    </row>
    <row r="1715" spans="1:12" x14ac:dyDescent="0.35">
      <c r="A1715" s="14">
        <v>43757</v>
      </c>
      <c r="B1715" s="15">
        <v>15</v>
      </c>
      <c r="C1715" s="16">
        <v>14.7468</v>
      </c>
      <c r="D1715" s="12">
        <f>VLOOKUP(A1715,'Gas Price'!$B$2:$C$215,2,FALSE)</f>
        <v>3.55</v>
      </c>
      <c r="E1715" s="6">
        <f t="shared" si="52"/>
        <v>4.1540281690140848</v>
      </c>
      <c r="G1715" s="14">
        <v>43757</v>
      </c>
      <c r="H1715" s="15">
        <v>15</v>
      </c>
      <c r="I1715" s="6">
        <f t="shared" si="53"/>
        <v>4.1540281690140848</v>
      </c>
      <c r="J1715" s="13"/>
      <c r="K1715" s="13"/>
    </row>
    <row r="1716" spans="1:12" x14ac:dyDescent="0.35">
      <c r="A1716" s="14">
        <v>43757</v>
      </c>
      <c r="B1716" s="15">
        <v>16</v>
      </c>
      <c r="C1716" s="16">
        <v>21.7852</v>
      </c>
      <c r="D1716" s="12">
        <f>VLOOKUP(A1716,'Gas Price'!$B$2:$C$215,2,FALSE)</f>
        <v>3.55</v>
      </c>
      <c r="E1716" s="6">
        <f t="shared" si="52"/>
        <v>6.136676056338028</v>
      </c>
      <c r="G1716" s="14">
        <v>43757</v>
      </c>
      <c r="H1716" s="15">
        <v>16</v>
      </c>
      <c r="I1716" s="6">
        <f t="shared" si="53"/>
        <v>6.136676056338028</v>
      </c>
      <c r="J1716" s="13"/>
      <c r="K1716" s="13"/>
    </row>
    <row r="1717" spans="1:12" x14ac:dyDescent="0.35">
      <c r="A1717" s="14">
        <v>43757</v>
      </c>
      <c r="B1717" s="15">
        <v>17</v>
      </c>
      <c r="C1717" s="16">
        <v>27.4436</v>
      </c>
      <c r="D1717" s="12">
        <f>VLOOKUP(A1717,'Gas Price'!$B$2:$C$215,2,FALSE)</f>
        <v>3.55</v>
      </c>
      <c r="E1717" s="6">
        <f t="shared" si="52"/>
        <v>7.7305915492957746</v>
      </c>
      <c r="G1717" s="14">
        <v>43757</v>
      </c>
      <c r="H1717" s="15">
        <v>17</v>
      </c>
      <c r="I1717" s="6">
        <f t="shared" si="53"/>
        <v>7.7305915492957746</v>
      </c>
      <c r="J1717" s="13"/>
      <c r="K1717" s="13"/>
    </row>
    <row r="1718" spans="1:12" x14ac:dyDescent="0.35">
      <c r="A1718" s="14">
        <v>43757</v>
      </c>
      <c r="B1718" s="15">
        <v>18</v>
      </c>
      <c r="C1718" s="16">
        <v>44.123399999999997</v>
      </c>
      <c r="D1718" s="12">
        <f>VLOOKUP(A1718,'Gas Price'!$B$2:$C$215,2,FALSE)</f>
        <v>3.55</v>
      </c>
      <c r="E1718" s="6">
        <f t="shared" si="52"/>
        <v>12.42912676056338</v>
      </c>
      <c r="G1718" s="14">
        <v>43757</v>
      </c>
      <c r="H1718" s="15">
        <v>18</v>
      </c>
      <c r="I1718" s="6">
        <f t="shared" si="53"/>
        <v>12.42912676056338</v>
      </c>
      <c r="J1718" s="13"/>
      <c r="K1718" s="13"/>
    </row>
    <row r="1719" spans="1:12" x14ac:dyDescent="0.35">
      <c r="A1719" s="14">
        <v>43757</v>
      </c>
      <c r="B1719" s="15">
        <v>19</v>
      </c>
      <c r="C1719" s="16">
        <v>54.794499999999999</v>
      </c>
      <c r="D1719" s="12">
        <f>VLOOKUP(A1719,'Gas Price'!$B$2:$C$215,2,FALSE)</f>
        <v>3.55</v>
      </c>
      <c r="E1719" s="6">
        <f t="shared" si="52"/>
        <v>15.435070422535212</v>
      </c>
      <c r="G1719" s="14">
        <v>43757</v>
      </c>
      <c r="H1719" s="15">
        <v>19</v>
      </c>
      <c r="I1719" s="6">
        <f t="shared" si="53"/>
        <v>15.435070422535212</v>
      </c>
      <c r="J1719" s="13"/>
      <c r="K1719" s="13"/>
    </row>
    <row r="1720" spans="1:12" x14ac:dyDescent="0.35">
      <c r="A1720" s="14">
        <v>43757</v>
      </c>
      <c r="B1720" s="15">
        <v>20</v>
      </c>
      <c r="C1720" s="16">
        <v>48.261299999999999</v>
      </c>
      <c r="D1720" s="12">
        <f>VLOOKUP(A1720,'Gas Price'!$B$2:$C$215,2,FALSE)</f>
        <v>3.55</v>
      </c>
      <c r="E1720" s="6">
        <f t="shared" si="52"/>
        <v>13.594732394366197</v>
      </c>
      <c r="G1720" s="14">
        <v>43757</v>
      </c>
      <c r="H1720" s="15">
        <v>20</v>
      </c>
      <c r="I1720" s="6">
        <f t="shared" si="53"/>
        <v>13.594732394366197</v>
      </c>
      <c r="J1720" s="13"/>
      <c r="K1720" s="13"/>
    </row>
    <row r="1721" spans="1:12" x14ac:dyDescent="0.35">
      <c r="A1721" s="14">
        <v>43757</v>
      </c>
      <c r="B1721" s="15">
        <v>21</v>
      </c>
      <c r="C1721" s="16">
        <v>45.2211</v>
      </c>
      <c r="D1721" s="12">
        <f>VLOOKUP(A1721,'Gas Price'!$B$2:$C$215,2,FALSE)</f>
        <v>3.55</v>
      </c>
      <c r="E1721" s="6">
        <f t="shared" si="52"/>
        <v>12.738338028169014</v>
      </c>
      <c r="G1721" s="14">
        <v>43757</v>
      </c>
      <c r="H1721" s="15">
        <v>21</v>
      </c>
      <c r="I1721" s="6">
        <f t="shared" si="53"/>
        <v>12.738338028169014</v>
      </c>
      <c r="J1721" s="13"/>
      <c r="K1721" s="13"/>
    </row>
    <row r="1722" spans="1:12" x14ac:dyDescent="0.35">
      <c r="A1722" s="14">
        <v>43758</v>
      </c>
      <c r="B1722" s="15">
        <v>13</v>
      </c>
      <c r="C1722" s="16">
        <v>10.691000000000001</v>
      </c>
      <c r="D1722" s="12">
        <f>VLOOKUP(A1722,'Gas Price'!$B$2:$C$215,2,FALSE)</f>
        <v>3.55</v>
      </c>
      <c r="E1722" s="6">
        <f t="shared" si="52"/>
        <v>3.0115492957746484</v>
      </c>
      <c r="G1722" s="14">
        <v>43758</v>
      </c>
      <c r="H1722" s="15">
        <v>13</v>
      </c>
      <c r="I1722" s="6">
        <f t="shared" si="53"/>
        <v>3.0115492957746484</v>
      </c>
      <c r="J1722" s="13">
        <f>MAX(AVERAGE(I1722:I1725),AVERAGE(I1723:I1726),AVERAGE(I1724:I1727),AVERAGE(I1725:I1728),AVERAGE(I1726:I1729),AVERAGE(I1727:I1730))</f>
        <v>16.013535211267605</v>
      </c>
      <c r="K1722" s="13">
        <f>MAX(AVERAGE(I1722:I1724),AVERAGE(I1723:I1725),AVERAGE(I1724:I1726),AVERAGE(I1725:I1727),AVERAGE(I1726:I1728),AVERAGE(I1727:I1729),AVERAGE(I1728:I1730))</f>
        <v>16.656394366197183</v>
      </c>
      <c r="L1722" s="13">
        <f>MAX(AVERAGE(I1722:I1723),AVERAGE(I1723:I1724),AVERAGE(I1724:I1725),AVERAGE(I1725:I1726),AVERAGE(I1726:I1727),AVERAGE(I1727:I1728),AVERAGE(I1728:I1729),AVERAGE(I1729:I1730))</f>
        <v>17.890323943661972</v>
      </c>
    </row>
    <row r="1723" spans="1:12" x14ac:dyDescent="0.35">
      <c r="A1723" s="14">
        <v>43758</v>
      </c>
      <c r="B1723" s="15">
        <v>14</v>
      </c>
      <c r="C1723" s="16">
        <v>16.162800000000001</v>
      </c>
      <c r="D1723" s="12">
        <f>VLOOKUP(A1723,'Gas Price'!$B$2:$C$215,2,FALSE)</f>
        <v>3.55</v>
      </c>
      <c r="E1723" s="6">
        <f t="shared" si="52"/>
        <v>4.5529014084507047</v>
      </c>
      <c r="G1723" s="14">
        <v>43758</v>
      </c>
      <c r="H1723" s="15">
        <v>14</v>
      </c>
      <c r="I1723" s="6">
        <f t="shared" si="53"/>
        <v>4.5529014084507047</v>
      </c>
      <c r="J1723" s="13"/>
      <c r="K1723" s="13"/>
    </row>
    <row r="1724" spans="1:12" x14ac:dyDescent="0.35">
      <c r="A1724" s="14">
        <v>43758</v>
      </c>
      <c r="B1724" s="15">
        <v>15</v>
      </c>
      <c r="C1724" s="16">
        <v>22.022300000000001</v>
      </c>
      <c r="D1724" s="12">
        <f>VLOOKUP(A1724,'Gas Price'!$B$2:$C$215,2,FALSE)</f>
        <v>3.55</v>
      </c>
      <c r="E1724" s="6">
        <f t="shared" si="52"/>
        <v>6.2034647887323953</v>
      </c>
      <c r="G1724" s="14">
        <v>43758</v>
      </c>
      <c r="H1724" s="15">
        <v>15</v>
      </c>
      <c r="I1724" s="6">
        <f t="shared" si="53"/>
        <v>6.2034647887323953</v>
      </c>
      <c r="J1724" s="13"/>
      <c r="K1724" s="13"/>
    </row>
    <row r="1725" spans="1:12" x14ac:dyDescent="0.35">
      <c r="A1725" s="14">
        <v>43758</v>
      </c>
      <c r="B1725" s="15">
        <v>16</v>
      </c>
      <c r="C1725" s="16">
        <v>31.098400000000002</v>
      </c>
      <c r="D1725" s="12">
        <f>VLOOKUP(A1725,'Gas Price'!$B$2:$C$215,2,FALSE)</f>
        <v>3.55</v>
      </c>
      <c r="E1725" s="6">
        <f t="shared" si="52"/>
        <v>8.7601126760563393</v>
      </c>
      <c r="G1725" s="14">
        <v>43758</v>
      </c>
      <c r="H1725" s="15">
        <v>16</v>
      </c>
      <c r="I1725" s="6">
        <f t="shared" si="53"/>
        <v>8.7601126760563393</v>
      </c>
      <c r="J1725" s="13"/>
      <c r="K1725" s="13"/>
    </row>
    <row r="1726" spans="1:12" x14ac:dyDescent="0.35">
      <c r="A1726" s="14">
        <v>43758</v>
      </c>
      <c r="B1726" s="15">
        <v>17</v>
      </c>
      <c r="C1726" s="16">
        <v>34.625500000000002</v>
      </c>
      <c r="D1726" s="12">
        <f>VLOOKUP(A1726,'Gas Price'!$B$2:$C$215,2,FALSE)</f>
        <v>3.55</v>
      </c>
      <c r="E1726" s="6">
        <f t="shared" si="52"/>
        <v>9.7536619718309865</v>
      </c>
      <c r="G1726" s="14">
        <v>43758</v>
      </c>
      <c r="H1726" s="15">
        <v>17</v>
      </c>
      <c r="I1726" s="6">
        <f t="shared" si="53"/>
        <v>9.7536619718309865</v>
      </c>
      <c r="J1726" s="13"/>
      <c r="K1726" s="13"/>
    </row>
    <row r="1727" spans="1:12" x14ac:dyDescent="0.35">
      <c r="A1727" s="14">
        <v>43758</v>
      </c>
      <c r="B1727" s="15">
        <v>18</v>
      </c>
      <c r="C1727" s="16">
        <v>50.001600000000003</v>
      </c>
      <c r="D1727" s="12">
        <f>VLOOKUP(A1727,'Gas Price'!$B$2:$C$215,2,FALSE)</f>
        <v>3.55</v>
      </c>
      <c r="E1727" s="6">
        <f t="shared" si="52"/>
        <v>14.084957746478874</v>
      </c>
      <c r="G1727" s="14">
        <v>43758</v>
      </c>
      <c r="H1727" s="15">
        <v>18</v>
      </c>
      <c r="I1727" s="6">
        <f t="shared" si="53"/>
        <v>14.084957746478874</v>
      </c>
      <c r="J1727" s="13"/>
      <c r="K1727" s="13"/>
    </row>
    <row r="1728" spans="1:12" x14ac:dyDescent="0.35">
      <c r="A1728" s="14">
        <v>43758</v>
      </c>
      <c r="B1728" s="15">
        <v>19</v>
      </c>
      <c r="C1728" s="16">
        <v>68.607699999999994</v>
      </c>
      <c r="D1728" s="12">
        <f>VLOOKUP(A1728,'Gas Price'!$B$2:$C$215,2,FALSE)</f>
        <v>3.55</v>
      </c>
      <c r="E1728" s="6">
        <f t="shared" si="52"/>
        <v>19.326112676056336</v>
      </c>
      <c r="G1728" s="14">
        <v>43758</v>
      </c>
      <c r="H1728" s="15">
        <v>19</v>
      </c>
      <c r="I1728" s="6">
        <f t="shared" si="53"/>
        <v>19.326112676056336</v>
      </c>
      <c r="J1728" s="13"/>
      <c r="K1728" s="13"/>
    </row>
    <row r="1729" spans="1:12" x14ac:dyDescent="0.35">
      <c r="A1729" s="14">
        <v>43758</v>
      </c>
      <c r="B1729" s="15">
        <v>20</v>
      </c>
      <c r="C1729" s="16">
        <v>58.413600000000002</v>
      </c>
      <c r="D1729" s="12">
        <f>VLOOKUP(A1729,'Gas Price'!$B$2:$C$215,2,FALSE)</f>
        <v>3.55</v>
      </c>
      <c r="E1729" s="6">
        <f t="shared" si="52"/>
        <v>16.454535211267608</v>
      </c>
      <c r="G1729" s="14">
        <v>43758</v>
      </c>
      <c r="H1729" s="15">
        <v>20</v>
      </c>
      <c r="I1729" s="6">
        <f t="shared" si="53"/>
        <v>16.454535211267608</v>
      </c>
      <c r="J1729" s="13"/>
      <c r="K1729" s="13"/>
    </row>
    <row r="1730" spans="1:12" x14ac:dyDescent="0.35">
      <c r="A1730" s="14">
        <v>43758</v>
      </c>
      <c r="B1730" s="15">
        <v>21</v>
      </c>
      <c r="C1730" s="16">
        <v>50.369300000000003</v>
      </c>
      <c r="D1730" s="12">
        <f>VLOOKUP(A1730,'Gas Price'!$B$2:$C$215,2,FALSE)</f>
        <v>3.55</v>
      </c>
      <c r="E1730" s="6">
        <f t="shared" si="52"/>
        <v>14.188535211267608</v>
      </c>
      <c r="G1730" s="14">
        <v>43758</v>
      </c>
      <c r="H1730" s="15">
        <v>21</v>
      </c>
      <c r="I1730" s="6">
        <f t="shared" si="53"/>
        <v>14.188535211267608</v>
      </c>
      <c r="J1730" s="13"/>
      <c r="K1730" s="13"/>
    </row>
    <row r="1731" spans="1:12" x14ac:dyDescent="0.35">
      <c r="A1731" s="14">
        <v>43759</v>
      </c>
      <c r="B1731" s="15">
        <v>13</v>
      </c>
      <c r="C1731" s="16">
        <v>33.859900000000003</v>
      </c>
      <c r="D1731" s="12">
        <f>VLOOKUP(A1731,'Gas Price'!$B$2:$C$215,2,FALSE)</f>
        <v>3.8650000000000002</v>
      </c>
      <c r="E1731" s="6">
        <f t="shared" ref="E1731:E1794" si="54">C1731/D1731</f>
        <v>8.7606468305304013</v>
      </c>
      <c r="G1731" s="14">
        <v>43759</v>
      </c>
      <c r="H1731" s="15">
        <v>13</v>
      </c>
      <c r="I1731" s="6">
        <f t="shared" ref="I1731:I1794" si="55">E1731</f>
        <v>8.7606468305304013</v>
      </c>
      <c r="J1731" s="13">
        <f>MAX(AVERAGE(I1731:I1734),AVERAGE(I1732:I1735),AVERAGE(I1733:I1736),AVERAGE(I1734:I1737),AVERAGE(I1735:I1738),AVERAGE(I1736:I1739))</f>
        <v>25.304586028460541</v>
      </c>
      <c r="K1731" s="13">
        <f>MAX(AVERAGE(I1731:I1733),AVERAGE(I1732:I1734),AVERAGE(I1733:I1735),AVERAGE(I1734:I1736),AVERAGE(I1735:I1737),AVERAGE(I1736:I1738),AVERAGE(I1737:I1739))</f>
        <v>28.863915480810693</v>
      </c>
      <c r="L1731" s="13">
        <f>MAX(AVERAGE(I1731:I1732),AVERAGE(I1732:I1733),AVERAGE(I1733:I1734),AVERAGE(I1734:I1735),AVERAGE(I1735:I1736),AVERAGE(I1736:I1737),AVERAGE(I1737:I1738),AVERAGE(I1738:I1739))</f>
        <v>32.516752910737381</v>
      </c>
    </row>
    <row r="1732" spans="1:12" x14ac:dyDescent="0.35">
      <c r="A1732" s="14">
        <v>43759</v>
      </c>
      <c r="B1732" s="15">
        <v>14</v>
      </c>
      <c r="C1732" s="16">
        <v>43.976999999999997</v>
      </c>
      <c r="D1732" s="12">
        <f>VLOOKUP(A1732,'Gas Price'!$B$2:$C$215,2,FALSE)</f>
        <v>3.8650000000000002</v>
      </c>
      <c r="E1732" s="6">
        <f t="shared" si="54"/>
        <v>11.378266494178524</v>
      </c>
      <c r="G1732" s="14">
        <v>43759</v>
      </c>
      <c r="H1732" s="15">
        <v>14</v>
      </c>
      <c r="I1732" s="6">
        <f t="shared" si="55"/>
        <v>11.378266494178524</v>
      </c>
      <c r="J1732" s="13"/>
      <c r="K1732" s="13"/>
    </row>
    <row r="1733" spans="1:12" x14ac:dyDescent="0.35">
      <c r="A1733" s="14">
        <v>43759</v>
      </c>
      <c r="B1733" s="15">
        <v>15</v>
      </c>
      <c r="C1733" s="16">
        <v>41.498800000000003</v>
      </c>
      <c r="D1733" s="12">
        <f>VLOOKUP(A1733,'Gas Price'!$B$2:$C$215,2,FALSE)</f>
        <v>3.8650000000000002</v>
      </c>
      <c r="E1733" s="6">
        <f t="shared" si="54"/>
        <v>10.737076326002587</v>
      </c>
      <c r="G1733" s="14">
        <v>43759</v>
      </c>
      <c r="H1733" s="15">
        <v>15</v>
      </c>
      <c r="I1733" s="6">
        <f t="shared" si="55"/>
        <v>10.737076326002587</v>
      </c>
      <c r="J1733" s="13"/>
      <c r="K1733" s="13"/>
    </row>
    <row r="1734" spans="1:12" x14ac:dyDescent="0.35">
      <c r="A1734" s="14">
        <v>43759</v>
      </c>
      <c r="B1734" s="15">
        <v>16</v>
      </c>
      <c r="C1734" s="16">
        <v>46.118099999999998</v>
      </c>
      <c r="D1734" s="12">
        <f>VLOOKUP(A1734,'Gas Price'!$B$2:$C$215,2,FALSE)</f>
        <v>3.8650000000000002</v>
      </c>
      <c r="E1734" s="6">
        <f t="shared" si="54"/>
        <v>11.932238033635187</v>
      </c>
      <c r="G1734" s="14">
        <v>43759</v>
      </c>
      <c r="H1734" s="15">
        <v>16</v>
      </c>
      <c r="I1734" s="6">
        <f t="shared" si="55"/>
        <v>11.932238033635187</v>
      </c>
      <c r="J1734" s="13"/>
      <c r="K1734" s="13"/>
    </row>
    <row r="1735" spans="1:12" x14ac:dyDescent="0.35">
      <c r="A1735" s="14">
        <v>43759</v>
      </c>
      <c r="B1735" s="15">
        <v>17</v>
      </c>
      <c r="C1735" s="16">
        <v>53.2759</v>
      </c>
      <c r="D1735" s="12">
        <f>VLOOKUP(A1735,'Gas Price'!$B$2:$C$215,2,FALSE)</f>
        <v>3.8650000000000002</v>
      </c>
      <c r="E1735" s="6">
        <f t="shared" si="54"/>
        <v>13.784191461836999</v>
      </c>
      <c r="G1735" s="14">
        <v>43759</v>
      </c>
      <c r="H1735" s="15">
        <v>17</v>
      </c>
      <c r="I1735" s="6">
        <f t="shared" si="55"/>
        <v>13.784191461836999</v>
      </c>
      <c r="J1735" s="13"/>
      <c r="K1735" s="13"/>
    </row>
    <row r="1736" spans="1:12" x14ac:dyDescent="0.35">
      <c r="A1736" s="14">
        <v>43759</v>
      </c>
      <c r="B1736" s="15">
        <v>18</v>
      </c>
      <c r="C1736" s="16">
        <v>83.322599999999994</v>
      </c>
      <c r="D1736" s="12">
        <f>VLOOKUP(A1736,'Gas Price'!$B$2:$C$215,2,FALSE)</f>
        <v>3.8650000000000002</v>
      </c>
      <c r="E1736" s="6">
        <f t="shared" si="54"/>
        <v>21.558240620957307</v>
      </c>
      <c r="G1736" s="14">
        <v>43759</v>
      </c>
      <c r="H1736" s="15">
        <v>18</v>
      </c>
      <c r="I1736" s="6">
        <f t="shared" si="55"/>
        <v>21.558240620957307</v>
      </c>
      <c r="J1736" s="13"/>
      <c r="K1736" s="13"/>
    </row>
    <row r="1737" spans="1:12" x14ac:dyDescent="0.35">
      <c r="A1737" s="14">
        <v>43759</v>
      </c>
      <c r="B1737" s="15">
        <v>19</v>
      </c>
      <c r="C1737" s="16">
        <v>150.8895</v>
      </c>
      <c r="D1737" s="12">
        <f>VLOOKUP(A1737,'Gas Price'!$B$2:$C$215,2,FALSE)</f>
        <v>3.8650000000000002</v>
      </c>
      <c r="E1737" s="6">
        <f t="shared" si="54"/>
        <v>39.03997412677878</v>
      </c>
      <c r="G1737" s="14">
        <v>43759</v>
      </c>
      <c r="H1737" s="15">
        <v>19</v>
      </c>
      <c r="I1737" s="6">
        <f t="shared" si="55"/>
        <v>39.03997412677878</v>
      </c>
      <c r="J1737" s="13"/>
      <c r="K1737" s="13"/>
    </row>
    <row r="1738" spans="1:12" x14ac:dyDescent="0.35">
      <c r="A1738" s="14">
        <v>43759</v>
      </c>
      <c r="B1738" s="15">
        <v>20</v>
      </c>
      <c r="C1738" s="16">
        <v>100.465</v>
      </c>
      <c r="D1738" s="12">
        <f>VLOOKUP(A1738,'Gas Price'!$B$2:$C$215,2,FALSE)</f>
        <v>3.8650000000000002</v>
      </c>
      <c r="E1738" s="6">
        <f t="shared" si="54"/>
        <v>25.993531694695989</v>
      </c>
      <c r="G1738" s="14">
        <v>43759</v>
      </c>
      <c r="H1738" s="15">
        <v>20</v>
      </c>
      <c r="I1738" s="6">
        <f t="shared" si="55"/>
        <v>25.993531694695989</v>
      </c>
      <c r="J1738" s="13"/>
      <c r="K1738" s="13"/>
    </row>
    <row r="1739" spans="1:12" x14ac:dyDescent="0.35">
      <c r="A1739" s="14">
        <v>43759</v>
      </c>
      <c r="B1739" s="15">
        <v>21</v>
      </c>
      <c r="C1739" s="16">
        <v>56.531799999999997</v>
      </c>
      <c r="D1739" s="12">
        <f>VLOOKUP(A1739,'Gas Price'!$B$2:$C$215,2,FALSE)</f>
        <v>3.8650000000000002</v>
      </c>
      <c r="E1739" s="6">
        <f t="shared" si="54"/>
        <v>14.626597671410089</v>
      </c>
      <c r="G1739" s="14">
        <v>43759</v>
      </c>
      <c r="H1739" s="15">
        <v>21</v>
      </c>
      <c r="I1739" s="6">
        <f t="shared" si="55"/>
        <v>14.626597671410089</v>
      </c>
      <c r="J1739" s="13"/>
      <c r="K1739" s="13"/>
    </row>
    <row r="1740" spans="1:12" x14ac:dyDescent="0.35">
      <c r="A1740" s="14">
        <v>43760</v>
      </c>
      <c r="B1740" s="15">
        <v>13</v>
      </c>
      <c r="C1740" s="16">
        <v>38.222799999999999</v>
      </c>
      <c r="D1740" s="12">
        <f>VLOOKUP(A1740,'Gas Price'!$B$2:$C$215,2,FALSE)</f>
        <v>3.4750000000000001</v>
      </c>
      <c r="E1740" s="6">
        <f t="shared" si="54"/>
        <v>10.999366906474819</v>
      </c>
      <c r="G1740" s="14">
        <v>43760</v>
      </c>
      <c r="H1740" s="15">
        <v>13</v>
      </c>
      <c r="I1740" s="6">
        <f t="shared" si="55"/>
        <v>10.999366906474819</v>
      </c>
      <c r="J1740" s="13">
        <f>MAX(AVERAGE(I1740:I1743),AVERAGE(I1741:I1744),AVERAGE(I1742:I1745),AVERAGE(I1743:I1746),AVERAGE(I1744:I1747),AVERAGE(I1745:I1748))</f>
        <v>44.442820143884894</v>
      </c>
      <c r="K1740" s="13">
        <f>MAX(AVERAGE(I1740:I1742),AVERAGE(I1741:I1743),AVERAGE(I1742:I1744),AVERAGE(I1743:I1745),AVERAGE(I1744:I1746),AVERAGE(I1745:I1747),AVERAGE(I1746:I1748))</f>
        <v>52.038551558752999</v>
      </c>
      <c r="L1740" s="13">
        <f>MAX(AVERAGE(I1740:I1741),AVERAGE(I1741:I1742),AVERAGE(I1742:I1743),AVERAGE(I1743:I1744),AVERAGE(I1744:I1745),AVERAGE(I1745:I1746),AVERAGE(I1746:I1747),AVERAGE(I1747:I1748))</f>
        <v>56.456014388489208</v>
      </c>
    </row>
    <row r="1741" spans="1:12" x14ac:dyDescent="0.35">
      <c r="A1741" s="14">
        <v>43760</v>
      </c>
      <c r="B1741" s="15">
        <v>14</v>
      </c>
      <c r="C1741" s="16">
        <v>50.8705</v>
      </c>
      <c r="D1741" s="12">
        <f>VLOOKUP(A1741,'Gas Price'!$B$2:$C$215,2,FALSE)</f>
        <v>3.4750000000000001</v>
      </c>
      <c r="E1741" s="6">
        <f t="shared" si="54"/>
        <v>14.638992805755395</v>
      </c>
      <c r="G1741" s="14">
        <v>43760</v>
      </c>
      <c r="H1741" s="15">
        <v>14</v>
      </c>
      <c r="I1741" s="6">
        <f t="shared" si="55"/>
        <v>14.638992805755395</v>
      </c>
      <c r="J1741" s="13"/>
      <c r="K1741" s="13"/>
    </row>
    <row r="1742" spans="1:12" x14ac:dyDescent="0.35">
      <c r="A1742" s="14">
        <v>43760</v>
      </c>
      <c r="B1742" s="15">
        <v>15</v>
      </c>
      <c r="C1742" s="16">
        <v>117.29470000000001</v>
      </c>
      <c r="D1742" s="12">
        <f>VLOOKUP(A1742,'Gas Price'!$B$2:$C$215,2,FALSE)</f>
        <v>3.4750000000000001</v>
      </c>
      <c r="E1742" s="6">
        <f t="shared" si="54"/>
        <v>33.75387050359712</v>
      </c>
      <c r="G1742" s="14">
        <v>43760</v>
      </c>
      <c r="H1742" s="15">
        <v>15</v>
      </c>
      <c r="I1742" s="6">
        <f t="shared" si="55"/>
        <v>33.75387050359712</v>
      </c>
      <c r="J1742" s="13"/>
      <c r="K1742" s="13"/>
    </row>
    <row r="1743" spans="1:12" x14ac:dyDescent="0.35">
      <c r="A1743" s="14">
        <v>43760</v>
      </c>
      <c r="B1743" s="15">
        <v>16</v>
      </c>
      <c r="C1743" s="16">
        <v>73.352999999999994</v>
      </c>
      <c r="D1743" s="12">
        <f>VLOOKUP(A1743,'Gas Price'!$B$2:$C$215,2,FALSE)</f>
        <v>3.4750000000000001</v>
      </c>
      <c r="E1743" s="6">
        <f t="shared" si="54"/>
        <v>21.108776978417264</v>
      </c>
      <c r="G1743" s="14">
        <v>43760</v>
      </c>
      <c r="H1743" s="15">
        <v>16</v>
      </c>
      <c r="I1743" s="6">
        <f t="shared" si="55"/>
        <v>21.108776978417264</v>
      </c>
      <c r="J1743" s="13"/>
      <c r="K1743" s="13"/>
    </row>
    <row r="1744" spans="1:12" x14ac:dyDescent="0.35">
      <c r="A1744" s="14">
        <v>43760</v>
      </c>
      <c r="B1744" s="15">
        <v>17</v>
      </c>
      <c r="C1744" s="16">
        <v>75.253299999999996</v>
      </c>
      <c r="D1744" s="12">
        <f>VLOOKUP(A1744,'Gas Price'!$B$2:$C$215,2,FALSE)</f>
        <v>3.4750000000000001</v>
      </c>
      <c r="E1744" s="6">
        <f t="shared" si="54"/>
        <v>21.655625899280572</v>
      </c>
      <c r="G1744" s="14">
        <v>43760</v>
      </c>
      <c r="H1744" s="15">
        <v>17</v>
      </c>
      <c r="I1744" s="6">
        <f t="shared" si="55"/>
        <v>21.655625899280572</v>
      </c>
      <c r="J1744" s="13"/>
      <c r="K1744" s="13"/>
    </row>
    <row r="1745" spans="1:12" x14ac:dyDescent="0.35">
      <c r="A1745" s="14">
        <v>43760</v>
      </c>
      <c r="B1745" s="15">
        <v>18</v>
      </c>
      <c r="C1745" s="16">
        <v>156.47290000000001</v>
      </c>
      <c r="D1745" s="12">
        <f>VLOOKUP(A1745,'Gas Price'!$B$2:$C$215,2,FALSE)</f>
        <v>3.4750000000000001</v>
      </c>
      <c r="E1745" s="6">
        <f t="shared" si="54"/>
        <v>45.028172661870506</v>
      </c>
      <c r="G1745" s="14">
        <v>43760</v>
      </c>
      <c r="H1745" s="15">
        <v>18</v>
      </c>
      <c r="I1745" s="6">
        <f t="shared" si="55"/>
        <v>45.028172661870506</v>
      </c>
      <c r="J1745" s="13"/>
      <c r="K1745" s="13"/>
    </row>
    <row r="1746" spans="1:12" x14ac:dyDescent="0.35">
      <c r="A1746" s="14">
        <v>43760</v>
      </c>
      <c r="B1746" s="15">
        <v>19</v>
      </c>
      <c r="C1746" s="16">
        <v>235.8964</v>
      </c>
      <c r="D1746" s="12">
        <f>VLOOKUP(A1746,'Gas Price'!$B$2:$C$215,2,FALSE)</f>
        <v>3.4750000000000001</v>
      </c>
      <c r="E1746" s="6">
        <f t="shared" si="54"/>
        <v>67.883856115107918</v>
      </c>
      <c r="G1746" s="14">
        <v>43760</v>
      </c>
      <c r="H1746" s="15">
        <v>19</v>
      </c>
      <c r="I1746" s="6">
        <f t="shared" si="55"/>
        <v>67.883856115107918</v>
      </c>
      <c r="J1746" s="13"/>
      <c r="K1746" s="13"/>
    </row>
    <row r="1747" spans="1:12" x14ac:dyDescent="0.35">
      <c r="A1747" s="14">
        <v>43760</v>
      </c>
      <c r="B1747" s="15">
        <v>20</v>
      </c>
      <c r="C1747" s="16">
        <v>150.1326</v>
      </c>
      <c r="D1747" s="12">
        <f>VLOOKUP(A1747,'Gas Price'!$B$2:$C$215,2,FALSE)</f>
        <v>3.4750000000000001</v>
      </c>
      <c r="E1747" s="6">
        <f t="shared" si="54"/>
        <v>43.203625899280574</v>
      </c>
      <c r="G1747" s="14">
        <v>43760</v>
      </c>
      <c r="H1747" s="15">
        <v>20</v>
      </c>
      <c r="I1747" s="6">
        <f t="shared" si="55"/>
        <v>43.203625899280574</v>
      </c>
      <c r="J1747" s="13"/>
      <c r="K1747" s="13"/>
    </row>
    <row r="1748" spans="1:12" x14ac:dyDescent="0.35">
      <c r="A1748" s="14">
        <v>43760</v>
      </c>
      <c r="B1748" s="15">
        <v>21</v>
      </c>
      <c r="C1748" s="16">
        <v>60.529400000000003</v>
      </c>
      <c r="D1748" s="12">
        <f>VLOOKUP(A1748,'Gas Price'!$B$2:$C$215,2,FALSE)</f>
        <v>3.4750000000000001</v>
      </c>
      <c r="E1748" s="6">
        <f t="shared" si="54"/>
        <v>17.418532374100721</v>
      </c>
      <c r="G1748" s="14">
        <v>43760</v>
      </c>
      <c r="H1748" s="15">
        <v>21</v>
      </c>
      <c r="I1748" s="6">
        <f t="shared" si="55"/>
        <v>17.418532374100721</v>
      </c>
      <c r="J1748" s="13"/>
      <c r="K1748" s="13"/>
    </row>
    <row r="1749" spans="1:12" x14ac:dyDescent="0.35">
      <c r="A1749" s="14">
        <v>43761</v>
      </c>
      <c r="B1749" s="15">
        <v>13</v>
      </c>
      <c r="C1749" s="16">
        <v>36.696300000000001</v>
      </c>
      <c r="D1749" s="12">
        <f>VLOOKUP(A1749,'Gas Price'!$B$2:$C$215,2,FALSE)</f>
        <v>3.4</v>
      </c>
      <c r="E1749" s="6">
        <f t="shared" si="54"/>
        <v>10.793029411764707</v>
      </c>
      <c r="G1749" s="14">
        <v>43761</v>
      </c>
      <c r="H1749" s="15">
        <v>13</v>
      </c>
      <c r="I1749" s="6">
        <f t="shared" si="55"/>
        <v>10.793029411764707</v>
      </c>
      <c r="J1749" s="13">
        <f>MAX(AVERAGE(I1749:I1752),AVERAGE(I1750:I1753),AVERAGE(I1751:I1754),AVERAGE(I1752:I1755),AVERAGE(I1753:I1756),AVERAGE(I1754:I1757))</f>
        <v>28.106154411764706</v>
      </c>
      <c r="K1749" s="13">
        <f>MAX(AVERAGE(I1749:I1751),AVERAGE(I1750:I1752),AVERAGE(I1751:I1753),AVERAGE(I1752:I1754),AVERAGE(I1753:I1755),AVERAGE(I1754:I1756),AVERAGE(I1755:I1757))</f>
        <v>32.389166666666675</v>
      </c>
      <c r="L1749" s="13">
        <f>MAX(AVERAGE(I1749:I1750),AVERAGE(I1750:I1751),AVERAGE(I1751:I1752),AVERAGE(I1752:I1753),AVERAGE(I1753:I1754),AVERAGE(I1754:I1755),AVERAGE(I1755:I1756),AVERAGE(I1756:I1757))</f>
        <v>37.32502941176471</v>
      </c>
    </row>
    <row r="1750" spans="1:12" x14ac:dyDescent="0.35">
      <c r="A1750" s="14">
        <v>43761</v>
      </c>
      <c r="B1750" s="15">
        <v>14</v>
      </c>
      <c r="C1750" s="16">
        <v>41.0867</v>
      </c>
      <c r="D1750" s="12">
        <f>VLOOKUP(A1750,'Gas Price'!$B$2:$C$215,2,FALSE)</f>
        <v>3.4</v>
      </c>
      <c r="E1750" s="6">
        <f t="shared" si="54"/>
        <v>12.084323529411765</v>
      </c>
      <c r="G1750" s="14">
        <v>43761</v>
      </c>
      <c r="H1750" s="15">
        <v>14</v>
      </c>
      <c r="I1750" s="6">
        <f t="shared" si="55"/>
        <v>12.084323529411765</v>
      </c>
      <c r="J1750" s="13"/>
      <c r="K1750" s="13"/>
    </row>
    <row r="1751" spans="1:12" x14ac:dyDescent="0.35">
      <c r="A1751" s="14">
        <v>43761</v>
      </c>
      <c r="B1751" s="15">
        <v>15</v>
      </c>
      <c r="C1751" s="16">
        <v>48.6785</v>
      </c>
      <c r="D1751" s="12">
        <f>VLOOKUP(A1751,'Gas Price'!$B$2:$C$215,2,FALSE)</f>
        <v>3.4</v>
      </c>
      <c r="E1751" s="6">
        <f t="shared" si="54"/>
        <v>14.317205882352942</v>
      </c>
      <c r="G1751" s="14">
        <v>43761</v>
      </c>
      <c r="H1751" s="15">
        <v>15</v>
      </c>
      <c r="I1751" s="6">
        <f t="shared" si="55"/>
        <v>14.317205882352942</v>
      </c>
      <c r="J1751" s="13"/>
      <c r="K1751" s="13"/>
    </row>
    <row r="1752" spans="1:12" x14ac:dyDescent="0.35">
      <c r="A1752" s="14">
        <v>43761</v>
      </c>
      <c r="B1752" s="15">
        <v>16</v>
      </c>
      <c r="C1752" s="16">
        <v>47.668900000000001</v>
      </c>
      <c r="D1752" s="12">
        <f>VLOOKUP(A1752,'Gas Price'!$B$2:$C$215,2,FALSE)</f>
        <v>3.4</v>
      </c>
      <c r="E1752" s="6">
        <f t="shared" si="54"/>
        <v>14.020264705882354</v>
      </c>
      <c r="G1752" s="14">
        <v>43761</v>
      </c>
      <c r="H1752" s="15">
        <v>16</v>
      </c>
      <c r="I1752" s="6">
        <f t="shared" si="55"/>
        <v>14.020264705882354</v>
      </c>
      <c r="J1752" s="13"/>
      <c r="K1752" s="13"/>
    </row>
    <row r="1753" spans="1:12" x14ac:dyDescent="0.35">
      <c r="A1753" s="14">
        <v>43761</v>
      </c>
      <c r="B1753" s="15">
        <v>17</v>
      </c>
      <c r="C1753" s="16">
        <v>51.874200000000002</v>
      </c>
      <c r="D1753" s="12">
        <f>VLOOKUP(A1753,'Gas Price'!$B$2:$C$215,2,FALSE)</f>
        <v>3.4</v>
      </c>
      <c r="E1753" s="6">
        <f t="shared" si="54"/>
        <v>15.257117647058825</v>
      </c>
      <c r="G1753" s="14">
        <v>43761</v>
      </c>
      <c r="H1753" s="15">
        <v>17</v>
      </c>
      <c r="I1753" s="6">
        <f t="shared" si="55"/>
        <v>15.257117647058825</v>
      </c>
      <c r="J1753" s="13"/>
      <c r="K1753" s="13"/>
    </row>
    <row r="1754" spans="1:12" x14ac:dyDescent="0.35">
      <c r="A1754" s="14">
        <v>43761</v>
      </c>
      <c r="B1754" s="15">
        <v>18</v>
      </c>
      <c r="C1754" s="16">
        <v>76.559299999999993</v>
      </c>
      <c r="D1754" s="12">
        <f>VLOOKUP(A1754,'Gas Price'!$B$2:$C$215,2,FALSE)</f>
        <v>3.4</v>
      </c>
      <c r="E1754" s="6">
        <f t="shared" si="54"/>
        <v>22.517441176470587</v>
      </c>
      <c r="G1754" s="14">
        <v>43761</v>
      </c>
      <c r="H1754" s="15">
        <v>18</v>
      </c>
      <c r="I1754" s="6">
        <f t="shared" si="55"/>
        <v>22.517441176470587</v>
      </c>
      <c r="J1754" s="13"/>
      <c r="K1754" s="13"/>
    </row>
    <row r="1755" spans="1:12" x14ac:dyDescent="0.35">
      <c r="A1755" s="14">
        <v>43761</v>
      </c>
      <c r="B1755" s="15">
        <v>19</v>
      </c>
      <c r="C1755" s="16">
        <v>163.24930000000001</v>
      </c>
      <c r="D1755" s="12">
        <f>VLOOKUP(A1755,'Gas Price'!$B$2:$C$215,2,FALSE)</f>
        <v>3.4</v>
      </c>
      <c r="E1755" s="6">
        <f t="shared" si="54"/>
        <v>48.014500000000005</v>
      </c>
      <c r="G1755" s="14">
        <v>43761</v>
      </c>
      <c r="H1755" s="15">
        <v>19</v>
      </c>
      <c r="I1755" s="6">
        <f t="shared" si="55"/>
        <v>48.014500000000005</v>
      </c>
      <c r="J1755" s="13"/>
      <c r="K1755" s="13"/>
    </row>
    <row r="1756" spans="1:12" x14ac:dyDescent="0.35">
      <c r="A1756" s="14">
        <v>43761</v>
      </c>
      <c r="B1756" s="15">
        <v>20</v>
      </c>
      <c r="C1756" s="16">
        <v>90.560900000000004</v>
      </c>
      <c r="D1756" s="12">
        <f>VLOOKUP(A1756,'Gas Price'!$B$2:$C$215,2,FALSE)</f>
        <v>3.4</v>
      </c>
      <c r="E1756" s="6">
        <f t="shared" si="54"/>
        <v>26.635558823529415</v>
      </c>
      <c r="G1756" s="14">
        <v>43761</v>
      </c>
      <c r="H1756" s="15">
        <v>20</v>
      </c>
      <c r="I1756" s="6">
        <f t="shared" si="55"/>
        <v>26.635558823529415</v>
      </c>
      <c r="J1756" s="13"/>
      <c r="K1756" s="13"/>
    </row>
    <row r="1757" spans="1:12" x14ac:dyDescent="0.35">
      <c r="A1757" s="14">
        <v>43761</v>
      </c>
      <c r="B1757" s="15">
        <v>21</v>
      </c>
      <c r="C1757" s="16">
        <v>50.168999999999997</v>
      </c>
      <c r="D1757" s="12">
        <f>VLOOKUP(A1757,'Gas Price'!$B$2:$C$215,2,FALSE)</f>
        <v>3.4</v>
      </c>
      <c r="E1757" s="6">
        <f t="shared" si="54"/>
        <v>14.755588235294118</v>
      </c>
      <c r="G1757" s="14">
        <v>43761</v>
      </c>
      <c r="H1757" s="15">
        <v>21</v>
      </c>
      <c r="I1757" s="6">
        <f t="shared" si="55"/>
        <v>14.755588235294118</v>
      </c>
      <c r="J1757" s="13"/>
      <c r="K1757" s="13"/>
    </row>
    <row r="1758" spans="1:12" x14ac:dyDescent="0.35">
      <c r="A1758" s="14">
        <v>43762</v>
      </c>
      <c r="B1758" s="15">
        <v>13</v>
      </c>
      <c r="C1758" s="16">
        <v>39.622500000000002</v>
      </c>
      <c r="D1758" s="12">
        <f>VLOOKUP(A1758,'Gas Price'!$B$2:$C$215,2,FALSE)</f>
        <v>3.23</v>
      </c>
      <c r="E1758" s="6">
        <f t="shared" si="54"/>
        <v>12.267027863777091</v>
      </c>
      <c r="G1758" s="14">
        <v>43762</v>
      </c>
      <c r="H1758" s="15">
        <v>13</v>
      </c>
      <c r="I1758" s="6">
        <f t="shared" si="55"/>
        <v>12.267027863777091</v>
      </c>
      <c r="J1758" s="13">
        <f>MAX(AVERAGE(I1758:I1761),AVERAGE(I1759:I1762),AVERAGE(I1760:I1763),AVERAGE(I1761:I1764),AVERAGE(I1762:I1765),AVERAGE(I1763:I1766))</f>
        <v>38.147345201238394</v>
      </c>
      <c r="K1758" s="13">
        <f>MAX(AVERAGE(I1758:I1760),AVERAGE(I1759:I1761),AVERAGE(I1760:I1762),AVERAGE(I1761:I1763),AVERAGE(I1762:I1764),AVERAGE(I1763:I1765),AVERAGE(I1764:I1766))</f>
        <v>43.570350877192972</v>
      </c>
      <c r="L1758" s="13">
        <f>MAX(AVERAGE(I1758:I1759),AVERAGE(I1759:I1760),AVERAGE(I1760:I1761),AVERAGE(I1761:I1762),AVERAGE(I1762:I1763),AVERAGE(I1763:I1764),AVERAGE(I1764:I1765),AVERAGE(I1765:I1766))</f>
        <v>48.959767801857581</v>
      </c>
    </row>
    <row r="1759" spans="1:12" x14ac:dyDescent="0.35">
      <c r="A1759" s="14">
        <v>43762</v>
      </c>
      <c r="B1759" s="15">
        <v>14</v>
      </c>
      <c r="C1759" s="16">
        <v>46.526899999999998</v>
      </c>
      <c r="D1759" s="12">
        <f>VLOOKUP(A1759,'Gas Price'!$B$2:$C$215,2,FALSE)</f>
        <v>3.23</v>
      </c>
      <c r="E1759" s="6">
        <f t="shared" si="54"/>
        <v>14.404613003095974</v>
      </c>
      <c r="G1759" s="14">
        <v>43762</v>
      </c>
      <c r="H1759" s="15">
        <v>14</v>
      </c>
      <c r="I1759" s="6">
        <f t="shared" si="55"/>
        <v>14.404613003095974</v>
      </c>
      <c r="J1759" s="13"/>
      <c r="K1759" s="13"/>
    </row>
    <row r="1760" spans="1:12" x14ac:dyDescent="0.35">
      <c r="A1760" s="14">
        <v>43762</v>
      </c>
      <c r="B1760" s="15">
        <v>15</v>
      </c>
      <c r="C1760" s="16">
        <v>59.894599999999997</v>
      </c>
      <c r="D1760" s="12">
        <f>VLOOKUP(A1760,'Gas Price'!$B$2:$C$215,2,FALSE)</f>
        <v>3.23</v>
      </c>
      <c r="E1760" s="6">
        <f t="shared" si="54"/>
        <v>18.543219814241485</v>
      </c>
      <c r="G1760" s="14">
        <v>43762</v>
      </c>
      <c r="H1760" s="15">
        <v>15</v>
      </c>
      <c r="I1760" s="6">
        <f t="shared" si="55"/>
        <v>18.543219814241485</v>
      </c>
      <c r="J1760" s="13"/>
      <c r="K1760" s="13"/>
    </row>
    <row r="1761" spans="1:12" x14ac:dyDescent="0.35">
      <c r="A1761" s="14">
        <v>43762</v>
      </c>
      <c r="B1761" s="15">
        <v>16</v>
      </c>
      <c r="C1761" s="16">
        <v>67.934600000000003</v>
      </c>
      <c r="D1761" s="12">
        <f>VLOOKUP(A1761,'Gas Price'!$B$2:$C$215,2,FALSE)</f>
        <v>3.23</v>
      </c>
      <c r="E1761" s="6">
        <f t="shared" si="54"/>
        <v>21.032383900928792</v>
      </c>
      <c r="G1761" s="14">
        <v>43762</v>
      </c>
      <c r="H1761" s="15">
        <v>16</v>
      </c>
      <c r="I1761" s="6">
        <f t="shared" si="55"/>
        <v>21.032383900928792</v>
      </c>
      <c r="J1761" s="13"/>
      <c r="K1761" s="13"/>
    </row>
    <row r="1762" spans="1:12" x14ac:dyDescent="0.35">
      <c r="A1762" s="14">
        <v>43762</v>
      </c>
      <c r="B1762" s="15">
        <v>17</v>
      </c>
      <c r="C1762" s="16">
        <v>70.667000000000002</v>
      </c>
      <c r="D1762" s="12">
        <f>VLOOKUP(A1762,'Gas Price'!$B$2:$C$215,2,FALSE)</f>
        <v>3.23</v>
      </c>
      <c r="E1762" s="6">
        <f t="shared" si="54"/>
        <v>21.878328173374612</v>
      </c>
      <c r="G1762" s="14">
        <v>43762</v>
      </c>
      <c r="H1762" s="15">
        <v>17</v>
      </c>
      <c r="I1762" s="6">
        <f t="shared" si="55"/>
        <v>21.878328173374612</v>
      </c>
      <c r="J1762" s="13"/>
      <c r="K1762" s="13"/>
    </row>
    <row r="1763" spans="1:12" x14ac:dyDescent="0.35">
      <c r="A1763" s="14">
        <v>43762</v>
      </c>
      <c r="B1763" s="15">
        <v>18</v>
      </c>
      <c r="C1763" s="16">
        <v>117.33499999999999</v>
      </c>
      <c r="D1763" s="12">
        <f>VLOOKUP(A1763,'Gas Price'!$B$2:$C$215,2,FALSE)</f>
        <v>3.23</v>
      </c>
      <c r="E1763" s="6">
        <f t="shared" si="54"/>
        <v>36.326625386996902</v>
      </c>
      <c r="G1763" s="14">
        <v>43762</v>
      </c>
      <c r="H1763" s="15">
        <v>18</v>
      </c>
      <c r="I1763" s="6">
        <f t="shared" si="55"/>
        <v>36.326625386996902</v>
      </c>
      <c r="J1763" s="13"/>
      <c r="K1763" s="13"/>
    </row>
    <row r="1764" spans="1:12" x14ac:dyDescent="0.35">
      <c r="A1764" s="14">
        <v>43762</v>
      </c>
      <c r="B1764" s="15">
        <v>19</v>
      </c>
      <c r="C1764" s="16">
        <v>198.9451</v>
      </c>
      <c r="D1764" s="12">
        <f>VLOOKUP(A1764,'Gas Price'!$B$2:$C$215,2,FALSE)</f>
        <v>3.23</v>
      </c>
      <c r="E1764" s="6">
        <f t="shared" si="54"/>
        <v>61.592910216718266</v>
      </c>
      <c r="G1764" s="14">
        <v>43762</v>
      </c>
      <c r="H1764" s="15">
        <v>19</v>
      </c>
      <c r="I1764" s="6">
        <f t="shared" si="55"/>
        <v>61.592910216718266</v>
      </c>
      <c r="J1764" s="13"/>
      <c r="K1764" s="13"/>
    </row>
    <row r="1765" spans="1:12" x14ac:dyDescent="0.35">
      <c r="A1765" s="14">
        <v>43762</v>
      </c>
      <c r="B1765" s="15">
        <v>20</v>
      </c>
      <c r="C1765" s="16">
        <v>105.9166</v>
      </c>
      <c r="D1765" s="12">
        <f>VLOOKUP(A1765,'Gas Price'!$B$2:$C$215,2,FALSE)</f>
        <v>3.23</v>
      </c>
      <c r="E1765" s="6">
        <f t="shared" si="54"/>
        <v>32.791517027863776</v>
      </c>
      <c r="G1765" s="14">
        <v>43762</v>
      </c>
      <c r="H1765" s="15">
        <v>20</v>
      </c>
      <c r="I1765" s="6">
        <f t="shared" si="55"/>
        <v>32.791517027863776</v>
      </c>
      <c r="J1765" s="13"/>
      <c r="K1765" s="13"/>
    </row>
    <row r="1766" spans="1:12" x14ac:dyDescent="0.35">
      <c r="A1766" s="14">
        <v>43762</v>
      </c>
      <c r="B1766" s="15">
        <v>21</v>
      </c>
      <c r="C1766" s="16">
        <v>60.073599999999999</v>
      </c>
      <c r="D1766" s="12">
        <f>VLOOKUP(A1766,'Gas Price'!$B$2:$C$215,2,FALSE)</f>
        <v>3.23</v>
      </c>
      <c r="E1766" s="6">
        <f t="shared" si="54"/>
        <v>18.598637770897831</v>
      </c>
      <c r="G1766" s="14">
        <v>43762</v>
      </c>
      <c r="H1766" s="15">
        <v>21</v>
      </c>
      <c r="I1766" s="6">
        <f t="shared" si="55"/>
        <v>18.598637770897831</v>
      </c>
      <c r="J1766" s="13"/>
      <c r="K1766" s="13"/>
    </row>
    <row r="1767" spans="1:12" x14ac:dyDescent="0.35">
      <c r="A1767" s="14">
        <v>43763</v>
      </c>
      <c r="B1767" s="15">
        <v>13</v>
      </c>
      <c r="C1767" s="16">
        <v>44.083300000000001</v>
      </c>
      <c r="D1767" s="12">
        <f>VLOOKUP(A1767,'Gas Price'!$B$2:$C$215,2,FALSE)</f>
        <v>3.0350000000000001</v>
      </c>
      <c r="E1767" s="6">
        <f t="shared" si="54"/>
        <v>14.52497528830313</v>
      </c>
      <c r="G1767" s="14">
        <v>43763</v>
      </c>
      <c r="H1767" s="15">
        <v>13</v>
      </c>
      <c r="I1767" s="6">
        <f t="shared" si="55"/>
        <v>14.52497528830313</v>
      </c>
      <c r="J1767" s="13">
        <f>MAX(AVERAGE(I1767:I1770),AVERAGE(I1768:I1771),AVERAGE(I1769:I1772),AVERAGE(I1770:I1773),AVERAGE(I1771:I1774),AVERAGE(I1772:I1775))</f>
        <v>32.603492586490937</v>
      </c>
      <c r="K1767" s="13">
        <f>MAX(AVERAGE(I1767:I1769),AVERAGE(I1768:I1770),AVERAGE(I1769:I1771),AVERAGE(I1770:I1772),AVERAGE(I1771:I1773),AVERAGE(I1772:I1774),AVERAGE(I1773:I1775))</f>
        <v>36.214036243822072</v>
      </c>
      <c r="L1767" s="13">
        <f>MAX(AVERAGE(I1767:I1768),AVERAGE(I1768:I1769),AVERAGE(I1769:I1770),AVERAGE(I1770:I1771),AVERAGE(I1771:I1772),AVERAGE(I1772:I1773),AVERAGE(I1773:I1774),AVERAGE(I1774:I1775))</f>
        <v>42.126112026359138</v>
      </c>
    </row>
    <row r="1768" spans="1:12" x14ac:dyDescent="0.35">
      <c r="A1768" s="14">
        <v>43763</v>
      </c>
      <c r="B1768" s="15">
        <v>14</v>
      </c>
      <c r="C1768" s="16">
        <v>45.882800000000003</v>
      </c>
      <c r="D1768" s="12">
        <f>VLOOKUP(A1768,'Gas Price'!$B$2:$C$215,2,FALSE)</f>
        <v>3.0350000000000001</v>
      </c>
      <c r="E1768" s="6">
        <f t="shared" si="54"/>
        <v>15.117891268533773</v>
      </c>
      <c r="G1768" s="14">
        <v>43763</v>
      </c>
      <c r="H1768" s="15">
        <v>14</v>
      </c>
      <c r="I1768" s="6">
        <f t="shared" si="55"/>
        <v>15.117891268533773</v>
      </c>
      <c r="J1768" s="13"/>
      <c r="K1768" s="13"/>
    </row>
    <row r="1769" spans="1:12" x14ac:dyDescent="0.35">
      <c r="A1769" s="14">
        <v>43763</v>
      </c>
      <c r="B1769" s="15">
        <v>15</v>
      </c>
      <c r="C1769" s="16">
        <v>72.305700000000002</v>
      </c>
      <c r="D1769" s="12">
        <f>VLOOKUP(A1769,'Gas Price'!$B$2:$C$215,2,FALSE)</f>
        <v>3.0350000000000001</v>
      </c>
      <c r="E1769" s="6">
        <f t="shared" si="54"/>
        <v>23.823953871499175</v>
      </c>
      <c r="G1769" s="14">
        <v>43763</v>
      </c>
      <c r="H1769" s="15">
        <v>15</v>
      </c>
      <c r="I1769" s="6">
        <f t="shared" si="55"/>
        <v>23.823953871499175</v>
      </c>
      <c r="J1769" s="13"/>
      <c r="K1769" s="13"/>
    </row>
    <row r="1770" spans="1:12" x14ac:dyDescent="0.35">
      <c r="A1770" s="14">
        <v>43763</v>
      </c>
      <c r="B1770" s="15">
        <v>16</v>
      </c>
      <c r="C1770" s="16">
        <v>56.424599999999998</v>
      </c>
      <c r="D1770" s="12">
        <f>VLOOKUP(A1770,'Gas Price'!$B$2:$C$215,2,FALSE)</f>
        <v>3.0350000000000001</v>
      </c>
      <c r="E1770" s="6">
        <f t="shared" si="54"/>
        <v>18.591301482701812</v>
      </c>
      <c r="G1770" s="14">
        <v>43763</v>
      </c>
      <c r="H1770" s="15">
        <v>16</v>
      </c>
      <c r="I1770" s="6">
        <f t="shared" si="55"/>
        <v>18.591301482701812</v>
      </c>
      <c r="J1770" s="13"/>
      <c r="K1770" s="13"/>
    </row>
    <row r="1771" spans="1:12" x14ac:dyDescent="0.35">
      <c r="A1771" s="14">
        <v>43763</v>
      </c>
      <c r="B1771" s="15">
        <v>17</v>
      </c>
      <c r="C1771" s="16">
        <v>66.077600000000004</v>
      </c>
      <c r="D1771" s="12">
        <f>VLOOKUP(A1771,'Gas Price'!$B$2:$C$215,2,FALSE)</f>
        <v>3.0350000000000001</v>
      </c>
      <c r="E1771" s="6">
        <f t="shared" si="54"/>
        <v>21.771861614497528</v>
      </c>
      <c r="G1771" s="14">
        <v>43763</v>
      </c>
      <c r="H1771" s="15">
        <v>17</v>
      </c>
      <c r="I1771" s="6">
        <f t="shared" si="55"/>
        <v>21.771861614497528</v>
      </c>
      <c r="J1771" s="13"/>
      <c r="K1771" s="13"/>
    </row>
    <row r="1772" spans="1:12" x14ac:dyDescent="0.35">
      <c r="A1772" s="14">
        <v>43763</v>
      </c>
      <c r="B1772" s="15">
        <v>18</v>
      </c>
      <c r="C1772" s="16">
        <v>95.885499999999993</v>
      </c>
      <c r="D1772" s="12">
        <f>VLOOKUP(A1772,'Gas Price'!$B$2:$C$215,2,FALSE)</f>
        <v>3.0350000000000001</v>
      </c>
      <c r="E1772" s="6">
        <f t="shared" si="54"/>
        <v>31.593245469522238</v>
      </c>
      <c r="G1772" s="14">
        <v>43763</v>
      </c>
      <c r="H1772" s="15">
        <v>18</v>
      </c>
      <c r="I1772" s="6">
        <f t="shared" si="55"/>
        <v>31.593245469522238</v>
      </c>
      <c r="J1772" s="13"/>
      <c r="K1772" s="13"/>
    </row>
    <row r="1773" spans="1:12" x14ac:dyDescent="0.35">
      <c r="A1773" s="14">
        <v>43763</v>
      </c>
      <c r="B1773" s="15">
        <v>19</v>
      </c>
      <c r="C1773" s="16">
        <v>159.82</v>
      </c>
      <c r="D1773" s="12">
        <f>VLOOKUP(A1773,'Gas Price'!$B$2:$C$215,2,FALSE)</f>
        <v>3.0350000000000001</v>
      </c>
      <c r="E1773" s="6">
        <f t="shared" si="54"/>
        <v>52.658978583196038</v>
      </c>
      <c r="G1773" s="14">
        <v>43763</v>
      </c>
      <c r="H1773" s="15">
        <v>19</v>
      </c>
      <c r="I1773" s="6">
        <f t="shared" si="55"/>
        <v>52.658978583196038</v>
      </c>
      <c r="J1773" s="13"/>
      <c r="K1773" s="13"/>
    </row>
    <row r="1774" spans="1:12" x14ac:dyDescent="0.35">
      <c r="A1774" s="14">
        <v>43763</v>
      </c>
      <c r="B1774" s="15">
        <v>20</v>
      </c>
      <c r="C1774" s="16">
        <v>74.023300000000006</v>
      </c>
      <c r="D1774" s="12">
        <f>VLOOKUP(A1774,'Gas Price'!$B$2:$C$215,2,FALSE)</f>
        <v>3.0350000000000001</v>
      </c>
      <c r="E1774" s="6">
        <f t="shared" si="54"/>
        <v>24.38988467874794</v>
      </c>
      <c r="G1774" s="14">
        <v>43763</v>
      </c>
      <c r="H1774" s="15">
        <v>20</v>
      </c>
      <c r="I1774" s="6">
        <f t="shared" si="55"/>
        <v>24.38988467874794</v>
      </c>
      <c r="J1774" s="13"/>
      <c r="K1774" s="13"/>
    </row>
    <row r="1775" spans="1:12" x14ac:dyDescent="0.35">
      <c r="A1775" s="14">
        <v>43763</v>
      </c>
      <c r="B1775" s="15">
        <v>21</v>
      </c>
      <c r="C1775" s="16">
        <v>48.558799999999998</v>
      </c>
      <c r="D1775" s="12">
        <f>VLOOKUP(A1775,'Gas Price'!$B$2:$C$215,2,FALSE)</f>
        <v>3.0350000000000001</v>
      </c>
      <c r="E1775" s="6">
        <f t="shared" si="54"/>
        <v>15.999604612850082</v>
      </c>
      <c r="G1775" s="14">
        <v>43763</v>
      </c>
      <c r="H1775" s="15">
        <v>21</v>
      </c>
      <c r="I1775" s="6">
        <f t="shared" si="55"/>
        <v>15.999604612850082</v>
      </c>
      <c r="J1775" s="13"/>
      <c r="K1775" s="13"/>
    </row>
    <row r="1776" spans="1:12" x14ac:dyDescent="0.35">
      <c r="A1776" s="14">
        <v>43764</v>
      </c>
      <c r="B1776" s="15">
        <v>13</v>
      </c>
      <c r="C1776" s="16">
        <v>26.252199999999998</v>
      </c>
      <c r="D1776" s="12">
        <f>VLOOKUP(A1776,'Gas Price'!$B$2:$C$215,2,FALSE)</f>
        <v>3.0350000000000001</v>
      </c>
      <c r="E1776" s="6">
        <f t="shared" si="54"/>
        <v>8.6498187808896194</v>
      </c>
      <c r="G1776" s="14">
        <v>43764</v>
      </c>
      <c r="H1776" s="15">
        <v>13</v>
      </c>
      <c r="I1776" s="6">
        <f t="shared" si="55"/>
        <v>8.6498187808896194</v>
      </c>
      <c r="J1776" s="13">
        <f>MAX(AVERAGE(I1776:I1779),AVERAGE(I1777:I1780),AVERAGE(I1778:I1781),AVERAGE(I1779:I1782),AVERAGE(I1780:I1783),AVERAGE(I1781:I1784))</f>
        <v>18.789291598023063</v>
      </c>
      <c r="K1776" s="13">
        <f>MAX(AVERAGE(I1776:I1778),AVERAGE(I1777:I1779),AVERAGE(I1778:I1780),AVERAGE(I1779:I1781),AVERAGE(I1780:I1782),AVERAGE(I1781:I1783),AVERAGE(I1782:I1784))</f>
        <v>20.080889621087312</v>
      </c>
      <c r="L1776" s="13">
        <f>MAX(AVERAGE(I1776:I1777),AVERAGE(I1777:I1778),AVERAGE(I1778:I1779),AVERAGE(I1779:I1780),AVERAGE(I1780:I1781),AVERAGE(I1781:I1782),AVERAGE(I1782:I1783),AVERAGE(I1783:I1784))</f>
        <v>21.316606260296538</v>
      </c>
    </row>
    <row r="1777" spans="1:12" x14ac:dyDescent="0.35">
      <c r="A1777" s="14">
        <v>43764</v>
      </c>
      <c r="B1777" s="15">
        <v>14</v>
      </c>
      <c r="C1777" s="16">
        <v>39.8446</v>
      </c>
      <c r="D1777" s="12">
        <f>VLOOKUP(A1777,'Gas Price'!$B$2:$C$215,2,FALSE)</f>
        <v>3.0350000000000001</v>
      </c>
      <c r="E1777" s="6">
        <f t="shared" si="54"/>
        <v>13.128369028006588</v>
      </c>
      <c r="G1777" s="14">
        <v>43764</v>
      </c>
      <c r="H1777" s="15">
        <v>14</v>
      </c>
      <c r="I1777" s="6">
        <f t="shared" si="55"/>
        <v>13.128369028006588</v>
      </c>
      <c r="J1777" s="13"/>
      <c r="K1777" s="13"/>
    </row>
    <row r="1778" spans="1:12" x14ac:dyDescent="0.35">
      <c r="A1778" s="14">
        <v>43764</v>
      </c>
      <c r="B1778" s="15">
        <v>15</v>
      </c>
      <c r="C1778" s="16">
        <v>38.918999999999997</v>
      </c>
      <c r="D1778" s="12">
        <f>VLOOKUP(A1778,'Gas Price'!$B$2:$C$215,2,FALSE)</f>
        <v>3.0350000000000001</v>
      </c>
      <c r="E1778" s="6">
        <f t="shared" si="54"/>
        <v>12.823393739703459</v>
      </c>
      <c r="G1778" s="14">
        <v>43764</v>
      </c>
      <c r="H1778" s="15">
        <v>15</v>
      </c>
      <c r="I1778" s="6">
        <f t="shared" si="55"/>
        <v>12.823393739703459</v>
      </c>
      <c r="J1778" s="13"/>
      <c r="K1778" s="13"/>
    </row>
    <row r="1779" spans="1:12" x14ac:dyDescent="0.35">
      <c r="A1779" s="14">
        <v>43764</v>
      </c>
      <c r="B1779" s="15">
        <v>16</v>
      </c>
      <c r="C1779" s="16">
        <v>40.137300000000003</v>
      </c>
      <c r="D1779" s="12">
        <f>VLOOKUP(A1779,'Gas Price'!$B$2:$C$215,2,FALSE)</f>
        <v>3.0350000000000001</v>
      </c>
      <c r="E1779" s="6">
        <f t="shared" si="54"/>
        <v>13.224810543657332</v>
      </c>
      <c r="G1779" s="14">
        <v>43764</v>
      </c>
      <c r="H1779" s="15">
        <v>16</v>
      </c>
      <c r="I1779" s="6">
        <f t="shared" si="55"/>
        <v>13.224810543657332</v>
      </c>
      <c r="J1779" s="13"/>
      <c r="K1779" s="13"/>
    </row>
    <row r="1780" spans="1:12" x14ac:dyDescent="0.35">
      <c r="A1780" s="14">
        <v>43764</v>
      </c>
      <c r="B1780" s="15">
        <v>17</v>
      </c>
      <c r="C1780" s="16">
        <v>44.93</v>
      </c>
      <c r="D1780" s="12">
        <f>VLOOKUP(A1780,'Gas Price'!$B$2:$C$215,2,FALSE)</f>
        <v>3.0350000000000001</v>
      </c>
      <c r="E1780" s="6">
        <f t="shared" si="54"/>
        <v>14.803953871499175</v>
      </c>
      <c r="G1780" s="14">
        <v>43764</v>
      </c>
      <c r="H1780" s="15">
        <v>17</v>
      </c>
      <c r="I1780" s="6">
        <f t="shared" si="55"/>
        <v>14.803953871499175</v>
      </c>
      <c r="J1780" s="13"/>
      <c r="K1780" s="13"/>
    </row>
    <row r="1781" spans="1:12" x14ac:dyDescent="0.35">
      <c r="A1781" s="14">
        <v>43764</v>
      </c>
      <c r="B1781" s="15">
        <v>18</v>
      </c>
      <c r="C1781" s="16">
        <v>54.542499999999997</v>
      </c>
      <c r="D1781" s="12">
        <f>VLOOKUP(A1781,'Gas Price'!$B$2:$C$215,2,FALSE)</f>
        <v>3.0350000000000001</v>
      </c>
      <c r="E1781" s="6">
        <f t="shared" si="54"/>
        <v>17.971169686985171</v>
      </c>
      <c r="G1781" s="14">
        <v>43764</v>
      </c>
      <c r="H1781" s="15">
        <v>18</v>
      </c>
      <c r="I1781" s="6">
        <f t="shared" si="55"/>
        <v>17.971169686985171</v>
      </c>
      <c r="J1781" s="13"/>
      <c r="K1781" s="13"/>
    </row>
    <row r="1782" spans="1:12" x14ac:dyDescent="0.35">
      <c r="A1782" s="14">
        <v>43764</v>
      </c>
      <c r="B1782" s="15">
        <v>19</v>
      </c>
      <c r="C1782" s="16">
        <v>74.849299999999999</v>
      </c>
      <c r="D1782" s="12">
        <f>VLOOKUP(A1782,'Gas Price'!$B$2:$C$215,2,FALSE)</f>
        <v>3.0350000000000001</v>
      </c>
      <c r="E1782" s="6">
        <f t="shared" si="54"/>
        <v>24.662042833607906</v>
      </c>
      <c r="G1782" s="14">
        <v>43764</v>
      </c>
      <c r="H1782" s="15">
        <v>19</v>
      </c>
      <c r="I1782" s="6">
        <f t="shared" si="55"/>
        <v>24.662042833607906</v>
      </c>
      <c r="J1782" s="13"/>
      <c r="K1782" s="13"/>
    </row>
    <row r="1783" spans="1:12" x14ac:dyDescent="0.35">
      <c r="A1783" s="14">
        <v>43764</v>
      </c>
      <c r="B1783" s="15">
        <v>20</v>
      </c>
      <c r="C1783" s="16">
        <v>53.444699999999997</v>
      </c>
      <c r="D1783" s="12">
        <f>VLOOKUP(A1783,'Gas Price'!$B$2:$C$215,2,FALSE)</f>
        <v>3.0350000000000001</v>
      </c>
      <c r="E1783" s="6">
        <f t="shared" si="54"/>
        <v>17.60945634266886</v>
      </c>
      <c r="G1783" s="14">
        <v>43764</v>
      </c>
      <c r="H1783" s="15">
        <v>20</v>
      </c>
      <c r="I1783" s="6">
        <f t="shared" si="55"/>
        <v>17.60945634266886</v>
      </c>
      <c r="J1783" s="13"/>
      <c r="K1783" s="13"/>
    </row>
    <row r="1784" spans="1:12" x14ac:dyDescent="0.35">
      <c r="A1784" s="14">
        <v>43764</v>
      </c>
      <c r="B1784" s="15">
        <v>21</v>
      </c>
      <c r="C1784" s="16">
        <v>45.265500000000003</v>
      </c>
      <c r="D1784" s="12">
        <f>VLOOKUP(A1784,'Gas Price'!$B$2:$C$215,2,FALSE)</f>
        <v>3.0350000000000001</v>
      </c>
      <c r="E1784" s="6">
        <f t="shared" si="54"/>
        <v>14.914497528830314</v>
      </c>
      <c r="G1784" s="14">
        <v>43764</v>
      </c>
      <c r="H1784" s="15">
        <v>21</v>
      </c>
      <c r="I1784" s="6">
        <f t="shared" si="55"/>
        <v>14.914497528830314</v>
      </c>
      <c r="J1784" s="13"/>
      <c r="K1784" s="13"/>
    </row>
    <row r="1785" spans="1:12" x14ac:dyDescent="0.35">
      <c r="A1785" s="14">
        <v>43765</v>
      </c>
      <c r="B1785" s="15">
        <v>13</v>
      </c>
      <c r="C1785" s="16">
        <v>9.9402000000000008</v>
      </c>
      <c r="D1785" s="12">
        <f>VLOOKUP(A1785,'Gas Price'!$B$2:$C$215,2,FALSE)</f>
        <v>3.0350000000000001</v>
      </c>
      <c r="E1785" s="6">
        <f t="shared" si="54"/>
        <v>3.2751894563426691</v>
      </c>
      <c r="G1785" s="14">
        <v>43765</v>
      </c>
      <c r="H1785" s="15">
        <v>13</v>
      </c>
      <c r="I1785" s="6">
        <f t="shared" si="55"/>
        <v>3.2751894563426691</v>
      </c>
      <c r="J1785" s="13">
        <f>MAX(AVERAGE(I1785:I1788),AVERAGE(I1786:I1789),AVERAGE(I1787:I1790),AVERAGE(I1788:I1791),AVERAGE(I1789:I1792),AVERAGE(I1790:I1793))</f>
        <v>15.113747940691926</v>
      </c>
      <c r="K1785" s="13">
        <f>MAX(AVERAGE(I1785:I1787),AVERAGE(I1786:I1788),AVERAGE(I1787:I1789),AVERAGE(I1788:I1790),AVERAGE(I1789:I1791),AVERAGE(I1790:I1792),AVERAGE(I1791:I1793))</f>
        <v>15.645831960461285</v>
      </c>
      <c r="L1785" s="13">
        <f>MAX(AVERAGE(I1785:I1786),AVERAGE(I1786:I1787),AVERAGE(I1787:I1788),AVERAGE(I1788:I1789),AVERAGE(I1789:I1790),AVERAGE(I1790:I1791),AVERAGE(I1791:I1792),AVERAGE(I1792:I1793))</f>
        <v>16.436490939044482</v>
      </c>
    </row>
    <row r="1786" spans="1:12" x14ac:dyDescent="0.35">
      <c r="A1786" s="14">
        <v>43765</v>
      </c>
      <c r="B1786" s="15">
        <v>14</v>
      </c>
      <c r="C1786" s="16">
        <v>14.4785</v>
      </c>
      <c r="D1786" s="12">
        <f>VLOOKUP(A1786,'Gas Price'!$B$2:$C$215,2,FALSE)</f>
        <v>3.0350000000000001</v>
      </c>
      <c r="E1786" s="6">
        <f t="shared" si="54"/>
        <v>4.7705107084019769</v>
      </c>
      <c r="G1786" s="14">
        <v>43765</v>
      </c>
      <c r="H1786" s="15">
        <v>14</v>
      </c>
      <c r="I1786" s="6">
        <f t="shared" si="55"/>
        <v>4.7705107084019769</v>
      </c>
      <c r="J1786" s="13"/>
      <c r="K1786" s="13"/>
    </row>
    <row r="1787" spans="1:12" x14ac:dyDescent="0.35">
      <c r="A1787" s="14">
        <v>43765</v>
      </c>
      <c r="B1787" s="15">
        <v>15</v>
      </c>
      <c r="C1787" s="16">
        <v>15.4001</v>
      </c>
      <c r="D1787" s="12">
        <f>VLOOKUP(A1787,'Gas Price'!$B$2:$C$215,2,FALSE)</f>
        <v>3.0350000000000001</v>
      </c>
      <c r="E1787" s="6">
        <f t="shared" si="54"/>
        <v>5.0741680395387148</v>
      </c>
      <c r="G1787" s="14">
        <v>43765</v>
      </c>
      <c r="H1787" s="15">
        <v>15</v>
      </c>
      <c r="I1787" s="6">
        <f t="shared" si="55"/>
        <v>5.0741680395387148</v>
      </c>
      <c r="J1787" s="13"/>
      <c r="K1787" s="13"/>
    </row>
    <row r="1788" spans="1:12" x14ac:dyDescent="0.35">
      <c r="A1788" s="14">
        <v>43765</v>
      </c>
      <c r="B1788" s="15">
        <v>16</v>
      </c>
      <c r="C1788" s="16">
        <v>24.252700000000001</v>
      </c>
      <c r="D1788" s="12">
        <f>VLOOKUP(A1788,'Gas Price'!$B$2:$C$215,2,FALSE)</f>
        <v>3.0350000000000001</v>
      </c>
      <c r="E1788" s="6">
        <f t="shared" si="54"/>
        <v>7.9910049423393739</v>
      </c>
      <c r="G1788" s="14">
        <v>43765</v>
      </c>
      <c r="H1788" s="15">
        <v>16</v>
      </c>
      <c r="I1788" s="6">
        <f t="shared" si="55"/>
        <v>7.9910049423393739</v>
      </c>
      <c r="J1788" s="13"/>
      <c r="K1788" s="13"/>
    </row>
    <row r="1789" spans="1:12" x14ac:dyDescent="0.35">
      <c r="A1789" s="14">
        <v>43765</v>
      </c>
      <c r="B1789" s="15">
        <v>17</v>
      </c>
      <c r="C1789" s="16">
        <v>30.727499999999999</v>
      </c>
      <c r="D1789" s="12">
        <f>VLOOKUP(A1789,'Gas Price'!$B$2:$C$215,2,FALSE)</f>
        <v>3.0350000000000001</v>
      </c>
      <c r="E1789" s="6">
        <f t="shared" si="54"/>
        <v>10.124382207578252</v>
      </c>
      <c r="G1789" s="14">
        <v>43765</v>
      </c>
      <c r="H1789" s="15">
        <v>17</v>
      </c>
      <c r="I1789" s="6">
        <f t="shared" si="55"/>
        <v>10.124382207578252</v>
      </c>
      <c r="J1789" s="13"/>
      <c r="K1789" s="13"/>
    </row>
    <row r="1790" spans="1:12" x14ac:dyDescent="0.35">
      <c r="A1790" s="14">
        <v>43765</v>
      </c>
      <c r="B1790" s="15">
        <v>18</v>
      </c>
      <c r="C1790" s="16">
        <v>41.025599999999997</v>
      </c>
      <c r="D1790" s="12">
        <f>VLOOKUP(A1790,'Gas Price'!$B$2:$C$215,2,FALSE)</f>
        <v>3.0350000000000001</v>
      </c>
      <c r="E1790" s="6">
        <f t="shared" si="54"/>
        <v>13.517495881383853</v>
      </c>
      <c r="G1790" s="14">
        <v>43765</v>
      </c>
      <c r="H1790" s="15">
        <v>18</v>
      </c>
      <c r="I1790" s="6">
        <f t="shared" si="55"/>
        <v>13.517495881383853</v>
      </c>
      <c r="J1790" s="13"/>
      <c r="K1790" s="13"/>
    </row>
    <row r="1791" spans="1:12" x14ac:dyDescent="0.35">
      <c r="A1791" s="14">
        <v>43765</v>
      </c>
      <c r="B1791" s="15">
        <v>19</v>
      </c>
      <c r="C1791" s="16">
        <v>55.452199999999998</v>
      </c>
      <c r="D1791" s="12">
        <f>VLOOKUP(A1791,'Gas Price'!$B$2:$C$215,2,FALSE)</f>
        <v>3.0350000000000001</v>
      </c>
      <c r="E1791" s="6">
        <f t="shared" si="54"/>
        <v>18.270906095551894</v>
      </c>
      <c r="G1791" s="14">
        <v>43765</v>
      </c>
      <c r="H1791" s="15">
        <v>19</v>
      </c>
      <c r="I1791" s="6">
        <f t="shared" si="55"/>
        <v>18.270906095551894</v>
      </c>
      <c r="J1791" s="13"/>
      <c r="K1791" s="13"/>
    </row>
    <row r="1792" spans="1:12" x14ac:dyDescent="0.35">
      <c r="A1792" s="14">
        <v>43765</v>
      </c>
      <c r="B1792" s="15">
        <v>20</v>
      </c>
      <c r="C1792" s="16">
        <v>44.317300000000003</v>
      </c>
      <c r="D1792" s="12">
        <f>VLOOKUP(A1792,'Gas Price'!$B$2:$C$215,2,FALSE)</f>
        <v>3.0350000000000001</v>
      </c>
      <c r="E1792" s="6">
        <f t="shared" si="54"/>
        <v>14.602075782537067</v>
      </c>
      <c r="G1792" s="14">
        <v>43765</v>
      </c>
      <c r="H1792" s="15">
        <v>20</v>
      </c>
      <c r="I1792" s="6">
        <f t="shared" si="55"/>
        <v>14.602075782537067</v>
      </c>
      <c r="J1792" s="13"/>
      <c r="K1792" s="13"/>
    </row>
    <row r="1793" spans="1:12" x14ac:dyDescent="0.35">
      <c r="A1793" s="14">
        <v>43765</v>
      </c>
      <c r="B1793" s="15">
        <v>21</v>
      </c>
      <c r="C1793" s="16">
        <v>42.6858</v>
      </c>
      <c r="D1793" s="12">
        <f>VLOOKUP(A1793,'Gas Price'!$B$2:$C$215,2,FALSE)</f>
        <v>3.0350000000000001</v>
      </c>
      <c r="E1793" s="6">
        <f t="shared" si="54"/>
        <v>14.064514003294892</v>
      </c>
      <c r="G1793" s="14">
        <v>43765</v>
      </c>
      <c r="H1793" s="15">
        <v>21</v>
      </c>
      <c r="I1793" s="6">
        <f t="shared" si="55"/>
        <v>14.064514003294892</v>
      </c>
      <c r="J1793" s="13"/>
      <c r="K1793" s="13"/>
    </row>
    <row r="1794" spans="1:12" x14ac:dyDescent="0.35">
      <c r="A1794" s="14">
        <v>43766</v>
      </c>
      <c r="B1794" s="15">
        <v>13</v>
      </c>
      <c r="C1794" s="16">
        <v>38.023499999999999</v>
      </c>
      <c r="D1794" s="12">
        <f>VLOOKUP(A1794,'Gas Price'!$B$2:$C$215,2,FALSE)</f>
        <v>3.4449999999999998</v>
      </c>
      <c r="E1794" s="6">
        <f t="shared" si="54"/>
        <v>11.037300435413643</v>
      </c>
      <c r="G1794" s="14">
        <v>43766</v>
      </c>
      <c r="H1794" s="15">
        <v>13</v>
      </c>
      <c r="I1794" s="6">
        <f t="shared" si="55"/>
        <v>11.037300435413643</v>
      </c>
      <c r="J1794" s="13">
        <f>MAX(AVERAGE(I1794:I1797),AVERAGE(I1795:I1798),AVERAGE(I1796:I1799),AVERAGE(I1797:I1800),AVERAGE(I1798:I1801),AVERAGE(I1799:I1802))</f>
        <v>17.161959361393325</v>
      </c>
      <c r="K1794" s="13">
        <f>MAX(AVERAGE(I1794:I1796),AVERAGE(I1795:I1797),AVERAGE(I1796:I1798),AVERAGE(I1797:I1799),AVERAGE(I1798:I1800),AVERAGE(I1799:I1801),AVERAGE(I1800:I1802))</f>
        <v>18.247769714562168</v>
      </c>
      <c r="L1794" s="13">
        <f>MAX(AVERAGE(I1794:I1795),AVERAGE(I1795:I1796),AVERAGE(I1796:I1797),AVERAGE(I1797:I1798),AVERAGE(I1798:I1799),AVERAGE(I1799:I1800),AVERAGE(I1800:I1801),AVERAGE(I1801:I1802))</f>
        <v>19.069448476052251</v>
      </c>
    </row>
    <row r="1795" spans="1:12" x14ac:dyDescent="0.35">
      <c r="A1795" s="14">
        <v>43766</v>
      </c>
      <c r="B1795" s="15">
        <v>14</v>
      </c>
      <c r="C1795" s="16">
        <v>34.6723</v>
      </c>
      <c r="D1795" s="12">
        <f>VLOOKUP(A1795,'Gas Price'!$B$2:$C$215,2,FALSE)</f>
        <v>3.4449999999999998</v>
      </c>
      <c r="E1795" s="6">
        <f t="shared" ref="E1795:E1829" si="56">C1795/D1795</f>
        <v>10.064528301886792</v>
      </c>
      <c r="G1795" s="14">
        <v>43766</v>
      </c>
      <c r="H1795" s="15">
        <v>14</v>
      </c>
      <c r="I1795" s="6">
        <f t="shared" ref="I1795:I1829" si="57">E1795</f>
        <v>10.064528301886792</v>
      </c>
      <c r="J1795" s="13"/>
      <c r="K1795" s="13"/>
    </row>
    <row r="1796" spans="1:12" x14ac:dyDescent="0.35">
      <c r="A1796" s="14">
        <v>43766</v>
      </c>
      <c r="B1796" s="15">
        <v>15</v>
      </c>
      <c r="C1796" s="16">
        <v>40.899900000000002</v>
      </c>
      <c r="D1796" s="12">
        <f>VLOOKUP(A1796,'Gas Price'!$B$2:$C$215,2,FALSE)</f>
        <v>3.4449999999999998</v>
      </c>
      <c r="E1796" s="6">
        <f t="shared" si="56"/>
        <v>11.872249637155299</v>
      </c>
      <c r="G1796" s="14">
        <v>43766</v>
      </c>
      <c r="H1796" s="15">
        <v>15</v>
      </c>
      <c r="I1796" s="6">
        <f t="shared" si="57"/>
        <v>11.872249637155299</v>
      </c>
      <c r="J1796" s="13"/>
      <c r="K1796" s="13"/>
    </row>
    <row r="1797" spans="1:12" x14ac:dyDescent="0.35">
      <c r="A1797" s="14">
        <v>43766</v>
      </c>
      <c r="B1797" s="15">
        <v>16</v>
      </c>
      <c r="C1797" s="16">
        <v>44.249699999999997</v>
      </c>
      <c r="D1797" s="12">
        <f>VLOOKUP(A1797,'Gas Price'!$B$2:$C$215,2,FALSE)</f>
        <v>3.4449999999999998</v>
      </c>
      <c r="E1797" s="6">
        <f t="shared" si="56"/>
        <v>12.844615384615384</v>
      </c>
      <c r="G1797" s="14">
        <v>43766</v>
      </c>
      <c r="H1797" s="15">
        <v>16</v>
      </c>
      <c r="I1797" s="6">
        <f t="shared" si="57"/>
        <v>12.844615384615384</v>
      </c>
      <c r="J1797" s="13"/>
      <c r="K1797" s="13"/>
    </row>
    <row r="1798" spans="1:12" x14ac:dyDescent="0.35">
      <c r="A1798" s="14">
        <v>43766</v>
      </c>
      <c r="B1798" s="15">
        <v>17</v>
      </c>
      <c r="C1798" s="16">
        <v>43.808900000000001</v>
      </c>
      <c r="D1798" s="12">
        <f>VLOOKUP(A1798,'Gas Price'!$B$2:$C$215,2,FALSE)</f>
        <v>3.4449999999999998</v>
      </c>
      <c r="E1798" s="6">
        <f t="shared" si="56"/>
        <v>12.716661828737301</v>
      </c>
      <c r="G1798" s="14">
        <v>43766</v>
      </c>
      <c r="H1798" s="15">
        <v>17</v>
      </c>
      <c r="I1798" s="6">
        <f t="shared" si="57"/>
        <v>12.716661828737301</v>
      </c>
      <c r="J1798" s="13"/>
      <c r="K1798" s="13"/>
    </row>
    <row r="1799" spans="1:12" x14ac:dyDescent="0.35">
      <c r="A1799" s="14">
        <v>43766</v>
      </c>
      <c r="B1799" s="15">
        <v>18</v>
      </c>
      <c r="C1799" s="16">
        <v>57.202199999999998</v>
      </c>
      <c r="D1799" s="12">
        <f>VLOOKUP(A1799,'Gas Price'!$B$2:$C$215,2,FALSE)</f>
        <v>3.4449999999999998</v>
      </c>
      <c r="E1799" s="6">
        <f t="shared" si="56"/>
        <v>16.604412191582004</v>
      </c>
      <c r="G1799" s="14">
        <v>43766</v>
      </c>
      <c r="H1799" s="15">
        <v>18</v>
      </c>
      <c r="I1799" s="6">
        <f t="shared" si="57"/>
        <v>16.604412191582004</v>
      </c>
      <c r="J1799" s="13"/>
      <c r="K1799" s="13"/>
    </row>
    <row r="1800" spans="1:12" x14ac:dyDescent="0.35">
      <c r="A1800" s="14">
        <v>43766</v>
      </c>
      <c r="B1800" s="15">
        <v>19</v>
      </c>
      <c r="C1800" s="16">
        <v>74.120999999999995</v>
      </c>
      <c r="D1800" s="12">
        <f>VLOOKUP(A1800,'Gas Price'!$B$2:$C$215,2,FALSE)</f>
        <v>3.4449999999999998</v>
      </c>
      <c r="E1800" s="6">
        <f t="shared" si="56"/>
        <v>21.515529753265604</v>
      </c>
      <c r="G1800" s="14">
        <v>43766</v>
      </c>
      <c r="H1800" s="15">
        <v>19</v>
      </c>
      <c r="I1800" s="6">
        <f t="shared" si="57"/>
        <v>21.515529753265604</v>
      </c>
      <c r="J1800" s="13"/>
      <c r="K1800" s="13"/>
    </row>
    <row r="1801" spans="1:12" x14ac:dyDescent="0.35">
      <c r="A1801" s="14">
        <v>43766</v>
      </c>
      <c r="B1801" s="15">
        <v>20</v>
      </c>
      <c r="C1801" s="16">
        <v>57.267499999999998</v>
      </c>
      <c r="D1801" s="12">
        <f>VLOOKUP(A1801,'Gas Price'!$B$2:$C$215,2,FALSE)</f>
        <v>3.4449999999999998</v>
      </c>
      <c r="E1801" s="6">
        <f t="shared" si="56"/>
        <v>16.623367198838896</v>
      </c>
      <c r="G1801" s="14">
        <v>43766</v>
      </c>
      <c r="H1801" s="15">
        <v>20</v>
      </c>
      <c r="I1801" s="6">
        <f t="shared" si="57"/>
        <v>16.623367198838896</v>
      </c>
      <c r="J1801" s="13"/>
      <c r="K1801" s="13"/>
    </row>
    <row r="1802" spans="1:12" x14ac:dyDescent="0.35">
      <c r="A1802" s="14">
        <v>43766</v>
      </c>
      <c r="B1802" s="15">
        <v>21</v>
      </c>
      <c r="C1802" s="16">
        <v>47.9011</v>
      </c>
      <c r="D1802" s="12">
        <f>VLOOKUP(A1802,'Gas Price'!$B$2:$C$215,2,FALSE)</f>
        <v>3.4449999999999998</v>
      </c>
      <c r="E1802" s="6">
        <f t="shared" si="56"/>
        <v>13.904528301886794</v>
      </c>
      <c r="G1802" s="14">
        <v>43766</v>
      </c>
      <c r="H1802" s="15">
        <v>21</v>
      </c>
      <c r="I1802" s="6">
        <f t="shared" si="57"/>
        <v>13.904528301886794</v>
      </c>
      <c r="J1802" s="13"/>
      <c r="K1802" s="13"/>
    </row>
    <row r="1803" spans="1:12" x14ac:dyDescent="0.35">
      <c r="A1803" s="14">
        <v>43767</v>
      </c>
      <c r="B1803" s="15">
        <v>13</v>
      </c>
      <c r="C1803" s="16">
        <v>23.6723</v>
      </c>
      <c r="D1803" s="12">
        <f>VLOOKUP(A1803,'Gas Price'!$B$2:$C$215,2,FALSE)</f>
        <v>3.64</v>
      </c>
      <c r="E1803" s="6">
        <f t="shared" si="56"/>
        <v>6.5033791208791207</v>
      </c>
      <c r="G1803" s="14">
        <v>43767</v>
      </c>
      <c r="H1803" s="15">
        <v>13</v>
      </c>
      <c r="I1803" s="6">
        <f t="shared" si="57"/>
        <v>6.5033791208791207</v>
      </c>
      <c r="J1803" s="13">
        <f>MAX(AVERAGE(I1803:I1806),AVERAGE(I1804:I1807),AVERAGE(I1805:I1808),AVERAGE(I1806:I1809),AVERAGE(I1807:I1810),AVERAGE(I1808:I1811))</f>
        <v>17.276634615384616</v>
      </c>
      <c r="K1803" s="13">
        <f>MAX(AVERAGE(I1803:I1805),AVERAGE(I1804:I1806),AVERAGE(I1805:I1807),AVERAGE(I1806:I1808),AVERAGE(I1807:I1809),AVERAGE(I1808:I1810),AVERAGE(I1809:I1811))</f>
        <v>18.517710622710624</v>
      </c>
      <c r="L1803" s="13">
        <f>MAX(AVERAGE(I1803:I1804),AVERAGE(I1804:I1805),AVERAGE(I1805:I1806),AVERAGE(I1806:I1807),AVERAGE(I1807:I1808),AVERAGE(I1808:I1809),AVERAGE(I1809:I1810),AVERAGE(I1810:I1811))</f>
        <v>19.514848901098901</v>
      </c>
    </row>
    <row r="1804" spans="1:12" x14ac:dyDescent="0.35">
      <c r="A1804" s="14">
        <v>43767</v>
      </c>
      <c r="B1804" s="15">
        <v>14</v>
      </c>
      <c r="C1804" s="16">
        <v>25.515599999999999</v>
      </c>
      <c r="D1804" s="12">
        <f>VLOOKUP(A1804,'Gas Price'!$B$2:$C$215,2,FALSE)</f>
        <v>3.64</v>
      </c>
      <c r="E1804" s="6">
        <f t="shared" si="56"/>
        <v>7.009780219780219</v>
      </c>
      <c r="G1804" s="14">
        <v>43767</v>
      </c>
      <c r="H1804" s="15">
        <v>14</v>
      </c>
      <c r="I1804" s="6">
        <f t="shared" si="57"/>
        <v>7.009780219780219</v>
      </c>
      <c r="J1804" s="13"/>
      <c r="K1804" s="13"/>
    </row>
    <row r="1805" spans="1:12" x14ac:dyDescent="0.35">
      <c r="A1805" s="14">
        <v>43767</v>
      </c>
      <c r="B1805" s="15">
        <v>15</v>
      </c>
      <c r="C1805" s="16">
        <v>38.564599999999999</v>
      </c>
      <c r="D1805" s="12">
        <f>VLOOKUP(A1805,'Gas Price'!$B$2:$C$215,2,FALSE)</f>
        <v>3.64</v>
      </c>
      <c r="E1805" s="6">
        <f t="shared" si="56"/>
        <v>10.594670329670329</v>
      </c>
      <c r="G1805" s="14">
        <v>43767</v>
      </c>
      <c r="H1805" s="15">
        <v>15</v>
      </c>
      <c r="I1805" s="6">
        <f t="shared" si="57"/>
        <v>10.594670329670329</v>
      </c>
      <c r="J1805" s="13"/>
      <c r="K1805" s="13"/>
    </row>
    <row r="1806" spans="1:12" x14ac:dyDescent="0.35">
      <c r="A1806" s="14">
        <v>43767</v>
      </c>
      <c r="B1806" s="15">
        <v>16</v>
      </c>
      <c r="C1806" s="16">
        <v>41.920099999999998</v>
      </c>
      <c r="D1806" s="12">
        <f>VLOOKUP(A1806,'Gas Price'!$B$2:$C$215,2,FALSE)</f>
        <v>3.64</v>
      </c>
      <c r="E1806" s="6">
        <f t="shared" si="56"/>
        <v>11.516510989010989</v>
      </c>
      <c r="G1806" s="14">
        <v>43767</v>
      </c>
      <c r="H1806" s="15">
        <v>16</v>
      </c>
      <c r="I1806" s="6">
        <f t="shared" si="57"/>
        <v>11.516510989010989</v>
      </c>
      <c r="J1806" s="13"/>
      <c r="K1806" s="13"/>
    </row>
    <row r="1807" spans="1:12" x14ac:dyDescent="0.35">
      <c r="A1807" s="14">
        <v>43767</v>
      </c>
      <c r="B1807" s="15">
        <v>17</v>
      </c>
      <c r="C1807" s="16">
        <v>42.574300000000001</v>
      </c>
      <c r="D1807" s="12">
        <f>VLOOKUP(A1807,'Gas Price'!$B$2:$C$215,2,FALSE)</f>
        <v>3.64</v>
      </c>
      <c r="E1807" s="6">
        <f t="shared" si="56"/>
        <v>11.696236263736264</v>
      </c>
      <c r="G1807" s="14">
        <v>43767</v>
      </c>
      <c r="H1807" s="15">
        <v>17</v>
      </c>
      <c r="I1807" s="6">
        <f t="shared" si="57"/>
        <v>11.696236263736264</v>
      </c>
      <c r="J1807" s="13"/>
      <c r="K1807" s="13"/>
    </row>
    <row r="1808" spans="1:12" x14ac:dyDescent="0.35">
      <c r="A1808" s="14">
        <v>43767</v>
      </c>
      <c r="B1808" s="15">
        <v>18</v>
      </c>
      <c r="C1808" s="16">
        <v>69.532600000000002</v>
      </c>
      <c r="D1808" s="12">
        <f>VLOOKUP(A1808,'Gas Price'!$B$2:$C$215,2,FALSE)</f>
        <v>3.64</v>
      </c>
      <c r="E1808" s="6">
        <f t="shared" si="56"/>
        <v>19.102362637362639</v>
      </c>
      <c r="G1808" s="14">
        <v>43767</v>
      </c>
      <c r="H1808" s="15">
        <v>18</v>
      </c>
      <c r="I1808" s="6">
        <f t="shared" si="57"/>
        <v>19.102362637362639</v>
      </c>
      <c r="J1808" s="13"/>
      <c r="K1808" s="13"/>
    </row>
    <row r="1809" spans="1:12" x14ac:dyDescent="0.35">
      <c r="A1809" s="14">
        <v>43767</v>
      </c>
      <c r="B1809" s="15">
        <v>19</v>
      </c>
      <c r="C1809" s="16">
        <v>72.535499999999999</v>
      </c>
      <c r="D1809" s="12">
        <f>VLOOKUP(A1809,'Gas Price'!$B$2:$C$215,2,FALSE)</f>
        <v>3.64</v>
      </c>
      <c r="E1809" s="6">
        <f t="shared" si="56"/>
        <v>19.927335164835164</v>
      </c>
      <c r="G1809" s="14">
        <v>43767</v>
      </c>
      <c r="H1809" s="15">
        <v>19</v>
      </c>
      <c r="I1809" s="6">
        <f t="shared" si="57"/>
        <v>19.927335164835164</v>
      </c>
      <c r="J1809" s="13"/>
      <c r="K1809" s="13"/>
    </row>
    <row r="1810" spans="1:12" x14ac:dyDescent="0.35">
      <c r="A1810" s="14">
        <v>43767</v>
      </c>
      <c r="B1810" s="15">
        <v>20</v>
      </c>
      <c r="C1810" s="16">
        <v>60.145299999999999</v>
      </c>
      <c r="D1810" s="12">
        <f>VLOOKUP(A1810,'Gas Price'!$B$2:$C$215,2,FALSE)</f>
        <v>3.64</v>
      </c>
      <c r="E1810" s="6">
        <f t="shared" si="56"/>
        <v>16.523434065934065</v>
      </c>
      <c r="G1810" s="14">
        <v>43767</v>
      </c>
      <c r="H1810" s="15">
        <v>20</v>
      </c>
      <c r="I1810" s="6">
        <f t="shared" si="57"/>
        <v>16.523434065934065</v>
      </c>
      <c r="J1810" s="13"/>
      <c r="K1810" s="13"/>
    </row>
    <row r="1811" spans="1:12" x14ac:dyDescent="0.35">
      <c r="A1811" s="14">
        <v>43767</v>
      </c>
      <c r="B1811" s="15">
        <v>21</v>
      </c>
      <c r="C1811" s="16">
        <v>49.334400000000002</v>
      </c>
      <c r="D1811" s="12">
        <f>VLOOKUP(A1811,'Gas Price'!$B$2:$C$215,2,FALSE)</f>
        <v>3.64</v>
      </c>
      <c r="E1811" s="6">
        <f t="shared" si="56"/>
        <v>13.553406593406594</v>
      </c>
      <c r="G1811" s="14">
        <v>43767</v>
      </c>
      <c r="H1811" s="15">
        <v>21</v>
      </c>
      <c r="I1811" s="6">
        <f t="shared" si="57"/>
        <v>13.553406593406594</v>
      </c>
      <c r="J1811" s="13"/>
      <c r="K1811" s="13"/>
    </row>
    <row r="1812" spans="1:12" x14ac:dyDescent="0.35">
      <c r="A1812" s="14">
        <v>43768</v>
      </c>
      <c r="B1812" s="15">
        <v>13</v>
      </c>
      <c r="C1812" s="16">
        <v>28.3673</v>
      </c>
      <c r="D1812" s="12">
        <f>VLOOKUP(A1812,'Gas Price'!$B$2:$C$215,2,FALSE)</f>
        <v>3.73</v>
      </c>
      <c r="E1812" s="6">
        <f t="shared" si="56"/>
        <v>7.6051742627345842</v>
      </c>
      <c r="G1812" s="14">
        <v>43768</v>
      </c>
      <c r="H1812" s="15">
        <v>13</v>
      </c>
      <c r="I1812" s="6">
        <f t="shared" si="57"/>
        <v>7.6051742627345842</v>
      </c>
      <c r="J1812" s="13">
        <f>MAX(AVERAGE(I1812:I1815),AVERAGE(I1813:I1816),AVERAGE(I1814:I1817),AVERAGE(I1815:I1818),AVERAGE(I1816:I1819),AVERAGE(I1817:I1820))</f>
        <v>17.117379356568364</v>
      </c>
      <c r="K1812" s="13">
        <f>MAX(AVERAGE(I1812:I1814),AVERAGE(I1813:I1815),AVERAGE(I1814:I1816),AVERAGE(I1815:I1817),AVERAGE(I1816:I1818),AVERAGE(I1817:I1819),AVERAGE(I1818:I1820))</f>
        <v>17.848319928507596</v>
      </c>
      <c r="L1812" s="13">
        <f>MAX(AVERAGE(I1812:I1813),AVERAGE(I1813:I1814),AVERAGE(I1814:I1815),AVERAGE(I1815:I1816),AVERAGE(I1816:I1817),AVERAGE(I1817:I1818),AVERAGE(I1818:I1819),AVERAGE(I1819:I1820))</f>
        <v>18.383042895442358</v>
      </c>
    </row>
    <row r="1813" spans="1:12" x14ac:dyDescent="0.35">
      <c r="A1813" s="14">
        <v>43768</v>
      </c>
      <c r="B1813" s="15">
        <v>14</v>
      </c>
      <c r="C1813" s="16">
        <v>28.9892</v>
      </c>
      <c r="D1813" s="12">
        <f>VLOOKUP(A1813,'Gas Price'!$B$2:$C$215,2,FALSE)</f>
        <v>3.73</v>
      </c>
      <c r="E1813" s="6">
        <f t="shared" si="56"/>
        <v>7.7719034852546915</v>
      </c>
      <c r="G1813" s="14">
        <v>43768</v>
      </c>
      <c r="H1813" s="15">
        <v>14</v>
      </c>
      <c r="I1813" s="6">
        <f t="shared" si="57"/>
        <v>7.7719034852546915</v>
      </c>
      <c r="J1813" s="13"/>
      <c r="K1813" s="13"/>
    </row>
    <row r="1814" spans="1:12" x14ac:dyDescent="0.35">
      <c r="A1814" s="14">
        <v>43768</v>
      </c>
      <c r="B1814" s="15">
        <v>15</v>
      </c>
      <c r="C1814" s="16">
        <v>42.149700000000003</v>
      </c>
      <c r="D1814" s="12">
        <f>VLOOKUP(A1814,'Gas Price'!$B$2:$C$215,2,FALSE)</f>
        <v>3.73</v>
      </c>
      <c r="E1814" s="6">
        <f t="shared" si="56"/>
        <v>11.300187667560323</v>
      </c>
      <c r="G1814" s="14">
        <v>43768</v>
      </c>
      <c r="H1814" s="15">
        <v>15</v>
      </c>
      <c r="I1814" s="6">
        <f t="shared" si="57"/>
        <v>11.300187667560323</v>
      </c>
      <c r="J1814" s="13"/>
      <c r="K1814" s="13"/>
    </row>
    <row r="1815" spans="1:12" x14ac:dyDescent="0.35">
      <c r="A1815" s="14">
        <v>43768</v>
      </c>
      <c r="B1815" s="15">
        <v>16</v>
      </c>
      <c r="C1815" s="16">
        <v>36.596899999999998</v>
      </c>
      <c r="D1815" s="12">
        <f>VLOOKUP(A1815,'Gas Price'!$B$2:$C$215,2,FALSE)</f>
        <v>3.73</v>
      </c>
      <c r="E1815" s="6">
        <f t="shared" si="56"/>
        <v>9.8115013404825735</v>
      </c>
      <c r="G1815" s="14">
        <v>43768</v>
      </c>
      <c r="H1815" s="15">
        <v>16</v>
      </c>
      <c r="I1815" s="6">
        <f t="shared" si="57"/>
        <v>9.8115013404825735</v>
      </c>
      <c r="J1815" s="13"/>
      <c r="K1815" s="13"/>
    </row>
    <row r="1816" spans="1:12" x14ac:dyDescent="0.35">
      <c r="A1816" s="14">
        <v>43768</v>
      </c>
      <c r="B1816" s="15">
        <v>17</v>
      </c>
      <c r="C1816" s="16">
        <v>42.512799999999999</v>
      </c>
      <c r="D1816" s="12">
        <f>VLOOKUP(A1816,'Gas Price'!$B$2:$C$215,2,FALSE)</f>
        <v>3.73</v>
      </c>
      <c r="E1816" s="6">
        <f t="shared" si="56"/>
        <v>11.397533512064342</v>
      </c>
      <c r="G1816" s="14">
        <v>43768</v>
      </c>
      <c r="H1816" s="15">
        <v>17</v>
      </c>
      <c r="I1816" s="6">
        <f t="shared" si="57"/>
        <v>11.397533512064342</v>
      </c>
      <c r="J1816" s="13"/>
      <c r="K1816" s="13"/>
    </row>
    <row r="1817" spans="1:12" x14ac:dyDescent="0.35">
      <c r="A1817" s="14">
        <v>43768</v>
      </c>
      <c r="B1817" s="15">
        <v>18</v>
      </c>
      <c r="C1817" s="16">
        <v>63.374600000000001</v>
      </c>
      <c r="D1817" s="12">
        <f>VLOOKUP(A1817,'Gas Price'!$B$2:$C$215,2,FALSE)</f>
        <v>3.73</v>
      </c>
      <c r="E1817" s="6">
        <f t="shared" si="56"/>
        <v>16.990509383378015</v>
      </c>
      <c r="G1817" s="14">
        <v>43768</v>
      </c>
      <c r="H1817" s="15">
        <v>18</v>
      </c>
      <c r="I1817" s="6">
        <f t="shared" si="57"/>
        <v>16.990509383378015</v>
      </c>
      <c r="J1817" s="13"/>
      <c r="K1817" s="13"/>
    </row>
    <row r="1818" spans="1:12" x14ac:dyDescent="0.35">
      <c r="A1818" s="14">
        <v>43768</v>
      </c>
      <c r="B1818" s="15">
        <v>19</v>
      </c>
      <c r="C1818" s="16">
        <v>73.762900000000002</v>
      </c>
      <c r="D1818" s="12">
        <f>VLOOKUP(A1818,'Gas Price'!$B$2:$C$215,2,FALSE)</f>
        <v>3.73</v>
      </c>
      <c r="E1818" s="6">
        <f t="shared" si="56"/>
        <v>19.775576407506701</v>
      </c>
      <c r="G1818" s="14">
        <v>43768</v>
      </c>
      <c r="H1818" s="15">
        <v>19</v>
      </c>
      <c r="I1818" s="6">
        <f t="shared" si="57"/>
        <v>19.775576407506701</v>
      </c>
      <c r="J1818" s="13"/>
      <c r="K1818" s="13"/>
    </row>
    <row r="1819" spans="1:12" x14ac:dyDescent="0.35">
      <c r="A1819" s="14">
        <v>43768</v>
      </c>
      <c r="B1819" s="15">
        <v>20</v>
      </c>
      <c r="C1819" s="16">
        <v>62.5852</v>
      </c>
      <c r="D1819" s="12">
        <f>VLOOKUP(A1819,'Gas Price'!$B$2:$C$215,2,FALSE)</f>
        <v>3.73</v>
      </c>
      <c r="E1819" s="6">
        <f t="shared" si="56"/>
        <v>16.778873994638069</v>
      </c>
      <c r="G1819" s="14">
        <v>43768</v>
      </c>
      <c r="H1819" s="15">
        <v>20</v>
      </c>
      <c r="I1819" s="6">
        <f t="shared" si="57"/>
        <v>16.778873994638069</v>
      </c>
      <c r="J1819" s="13"/>
      <c r="K1819" s="13"/>
    </row>
    <row r="1820" spans="1:12" x14ac:dyDescent="0.35">
      <c r="A1820" s="14">
        <v>43768</v>
      </c>
      <c r="B1820" s="15">
        <v>21</v>
      </c>
      <c r="C1820" s="16">
        <v>55.668599999999998</v>
      </c>
      <c r="D1820" s="12">
        <f>VLOOKUP(A1820,'Gas Price'!$B$2:$C$215,2,FALSE)</f>
        <v>3.73</v>
      </c>
      <c r="E1820" s="6">
        <f t="shared" si="56"/>
        <v>14.92455764075067</v>
      </c>
      <c r="G1820" s="14">
        <v>43768</v>
      </c>
      <c r="H1820" s="15">
        <v>21</v>
      </c>
      <c r="I1820" s="6">
        <f t="shared" si="57"/>
        <v>14.92455764075067</v>
      </c>
      <c r="J1820" s="13"/>
      <c r="K1820" s="13"/>
    </row>
    <row r="1821" spans="1:12" x14ac:dyDescent="0.35">
      <c r="A1821" s="14">
        <v>43769</v>
      </c>
      <c r="B1821" s="15">
        <v>13</v>
      </c>
      <c r="C1821" s="16">
        <v>35.328499999999998</v>
      </c>
      <c r="D1821" s="12">
        <f>VLOOKUP(A1821,'Gas Price'!$B$2:$C$215,2,FALSE)</f>
        <v>3.74</v>
      </c>
      <c r="E1821" s="6">
        <f t="shared" si="56"/>
        <v>9.4461229946524057</v>
      </c>
      <c r="G1821" s="14">
        <v>43769</v>
      </c>
      <c r="H1821" s="15">
        <v>13</v>
      </c>
      <c r="I1821" s="6">
        <f t="shared" si="57"/>
        <v>9.4461229946524057</v>
      </c>
      <c r="J1821" s="13">
        <f>MAX(AVERAGE(I1821:I1824),AVERAGE(I1822:I1825),AVERAGE(I1823:I1826),AVERAGE(I1824:I1827),AVERAGE(I1825:I1828),AVERAGE(I1826:I1829))</f>
        <v>17.058549465240642</v>
      </c>
      <c r="K1821" s="13">
        <f>MAX(AVERAGE(I1821:I1823),AVERAGE(I1822:I1824),AVERAGE(I1823:I1825),AVERAGE(I1824:I1826),AVERAGE(I1825:I1827),AVERAGE(I1826:I1828),AVERAGE(I1827:I1829))</f>
        <v>18.087985739750447</v>
      </c>
      <c r="L1821" s="13">
        <f>MAX(AVERAGE(I1821:I1822),AVERAGE(I1822:I1823),AVERAGE(I1823:I1824),AVERAGE(I1824:I1825),AVERAGE(I1825:I1826),AVERAGE(I1826:I1827),AVERAGE(I1827:I1828),AVERAGE(I1828:I1829))</f>
        <v>19.02164438502674</v>
      </c>
    </row>
    <row r="1822" spans="1:12" x14ac:dyDescent="0.35">
      <c r="A1822" s="14">
        <v>43769</v>
      </c>
      <c r="B1822" s="15">
        <v>14</v>
      </c>
      <c r="C1822" s="16">
        <v>35.7181</v>
      </c>
      <c r="D1822" s="12">
        <f>VLOOKUP(A1822,'Gas Price'!$B$2:$C$215,2,FALSE)</f>
        <v>3.74</v>
      </c>
      <c r="E1822" s="6">
        <f t="shared" si="56"/>
        <v>9.5502941176470575</v>
      </c>
      <c r="G1822" s="14">
        <v>43769</v>
      </c>
      <c r="H1822" s="15">
        <v>14</v>
      </c>
      <c r="I1822" s="6">
        <f t="shared" si="57"/>
        <v>9.5502941176470575</v>
      </c>
      <c r="J1822" s="13"/>
      <c r="K1822" s="13"/>
    </row>
    <row r="1823" spans="1:12" x14ac:dyDescent="0.35">
      <c r="A1823" s="14">
        <v>43769</v>
      </c>
      <c r="B1823" s="15">
        <v>15</v>
      </c>
      <c r="C1823" s="16">
        <v>37.319000000000003</v>
      </c>
      <c r="D1823" s="12">
        <f>VLOOKUP(A1823,'Gas Price'!$B$2:$C$215,2,FALSE)</f>
        <v>3.74</v>
      </c>
      <c r="E1823" s="6">
        <f t="shared" si="56"/>
        <v>9.978342245989305</v>
      </c>
      <c r="G1823" s="14">
        <v>43769</v>
      </c>
      <c r="H1823" s="15">
        <v>15</v>
      </c>
      <c r="I1823" s="6">
        <f t="shared" si="57"/>
        <v>9.978342245989305</v>
      </c>
      <c r="J1823" s="13"/>
      <c r="K1823" s="13"/>
    </row>
    <row r="1824" spans="1:12" x14ac:dyDescent="0.35">
      <c r="A1824" s="14">
        <v>43769</v>
      </c>
      <c r="B1824" s="15">
        <v>16</v>
      </c>
      <c r="C1824" s="16">
        <v>41.878100000000003</v>
      </c>
      <c r="D1824" s="12">
        <f>VLOOKUP(A1824,'Gas Price'!$B$2:$C$215,2,FALSE)</f>
        <v>3.74</v>
      </c>
      <c r="E1824" s="6">
        <f t="shared" si="56"/>
        <v>11.197352941176471</v>
      </c>
      <c r="G1824" s="14">
        <v>43769</v>
      </c>
      <c r="H1824" s="15">
        <v>16</v>
      </c>
      <c r="I1824" s="6">
        <f t="shared" si="57"/>
        <v>11.197352941176471</v>
      </c>
      <c r="J1824" s="13"/>
      <c r="K1824" s="13"/>
    </row>
    <row r="1825" spans="1:12" x14ac:dyDescent="0.35">
      <c r="A1825" s="14">
        <v>43769</v>
      </c>
      <c r="B1825" s="15">
        <v>17</v>
      </c>
      <c r="C1825" s="16">
        <v>44.9497</v>
      </c>
      <c r="D1825" s="12">
        <f>VLOOKUP(A1825,'Gas Price'!$B$2:$C$215,2,FALSE)</f>
        <v>3.74</v>
      </c>
      <c r="E1825" s="6">
        <f t="shared" si="56"/>
        <v>12.018636363636363</v>
      </c>
      <c r="G1825" s="14">
        <v>43769</v>
      </c>
      <c r="H1825" s="15">
        <v>17</v>
      </c>
      <c r="I1825" s="6">
        <f t="shared" si="57"/>
        <v>12.018636363636363</v>
      </c>
      <c r="J1825" s="13"/>
      <c r="K1825" s="13"/>
    </row>
    <row r="1826" spans="1:12" x14ac:dyDescent="0.35">
      <c r="A1826" s="14">
        <v>43769</v>
      </c>
      <c r="B1826" s="15">
        <v>18</v>
      </c>
      <c r="C1826" s="16">
        <v>60.665300000000002</v>
      </c>
      <c r="D1826" s="12">
        <f>VLOOKUP(A1826,'Gas Price'!$B$2:$C$215,2,FALSE)</f>
        <v>3.74</v>
      </c>
      <c r="E1826" s="6">
        <f t="shared" si="56"/>
        <v>16.220668449197859</v>
      </c>
      <c r="G1826" s="14">
        <v>43769</v>
      </c>
      <c r="H1826" s="15">
        <v>18</v>
      </c>
      <c r="I1826" s="6">
        <f t="shared" si="57"/>
        <v>16.220668449197859</v>
      </c>
      <c r="J1826" s="13"/>
      <c r="K1826" s="13"/>
    </row>
    <row r="1827" spans="1:12" x14ac:dyDescent="0.35">
      <c r="A1827" s="14">
        <v>43769</v>
      </c>
      <c r="B1827" s="15">
        <v>19</v>
      </c>
      <c r="C1827" s="16">
        <v>78.829400000000007</v>
      </c>
      <c r="D1827" s="12">
        <f>VLOOKUP(A1827,'Gas Price'!$B$2:$C$215,2,FALSE)</f>
        <v>3.74</v>
      </c>
      <c r="E1827" s="6">
        <f t="shared" si="56"/>
        <v>21.077379679144386</v>
      </c>
      <c r="G1827" s="14">
        <v>43769</v>
      </c>
      <c r="H1827" s="15">
        <v>19</v>
      </c>
      <c r="I1827" s="6">
        <f t="shared" si="57"/>
        <v>21.077379679144386</v>
      </c>
      <c r="J1827" s="13"/>
      <c r="K1827" s="13"/>
    </row>
    <row r="1828" spans="1:12" x14ac:dyDescent="0.35">
      <c r="A1828" s="14">
        <v>43769</v>
      </c>
      <c r="B1828" s="15">
        <v>20</v>
      </c>
      <c r="C1828" s="16">
        <v>63.452500000000001</v>
      </c>
      <c r="D1828" s="12">
        <f>VLOOKUP(A1828,'Gas Price'!$B$2:$C$215,2,FALSE)</f>
        <v>3.74</v>
      </c>
      <c r="E1828" s="6">
        <f t="shared" si="56"/>
        <v>16.96590909090909</v>
      </c>
      <c r="G1828" s="14">
        <v>43769</v>
      </c>
      <c r="H1828" s="15">
        <v>20</v>
      </c>
      <c r="I1828" s="6">
        <f t="shared" si="57"/>
        <v>16.96590909090909</v>
      </c>
      <c r="J1828" s="13"/>
      <c r="K1828" s="13"/>
    </row>
    <row r="1829" spans="1:12" x14ac:dyDescent="0.35">
      <c r="A1829" s="14">
        <v>43769</v>
      </c>
      <c r="B1829" s="15">
        <v>21</v>
      </c>
      <c r="C1829" s="16">
        <v>52.248699999999999</v>
      </c>
      <c r="D1829" s="12">
        <f>VLOOKUP(A1829,'Gas Price'!$B$2:$C$215,2,FALSE)</f>
        <v>3.74</v>
      </c>
      <c r="E1829" s="6">
        <f t="shared" si="56"/>
        <v>13.970240641711229</v>
      </c>
      <c r="G1829" s="14">
        <v>43769</v>
      </c>
      <c r="H1829" s="15">
        <v>21</v>
      </c>
      <c r="I1829" s="6">
        <f t="shared" si="57"/>
        <v>13.970240641711229</v>
      </c>
      <c r="J1829" s="13"/>
      <c r="K1829" s="13"/>
    </row>
    <row r="1830" spans="1:12" x14ac:dyDescent="0.35">
      <c r="J1830" s="13"/>
      <c r="K1830" s="13"/>
      <c r="L1830" s="13"/>
    </row>
    <row r="1831" spans="1:12" x14ac:dyDescent="0.35">
      <c r="J1831" s="13"/>
      <c r="K1831" s="13"/>
    </row>
    <row r="1832" spans="1:12" x14ac:dyDescent="0.35">
      <c r="J1832" s="13"/>
      <c r="K1832" s="13"/>
    </row>
    <row r="1833" spans="1:12" x14ac:dyDescent="0.35">
      <c r="J1833" s="13"/>
      <c r="K1833" s="13"/>
    </row>
    <row r="1834" spans="1:12" x14ac:dyDescent="0.35">
      <c r="J1834" s="13"/>
      <c r="K1834" s="13"/>
    </row>
    <row r="1835" spans="1:12" x14ac:dyDescent="0.35">
      <c r="J1835" s="13"/>
      <c r="K1835" s="13"/>
    </row>
    <row r="1836" spans="1:12" x14ac:dyDescent="0.35">
      <c r="J1836" s="13"/>
      <c r="K1836" s="13"/>
    </row>
    <row r="1837" spans="1:12" x14ac:dyDescent="0.35">
      <c r="J1837" s="13"/>
      <c r="K1837" s="13"/>
    </row>
    <row r="1838" spans="1:12" x14ac:dyDescent="0.35">
      <c r="J1838" s="13"/>
      <c r="K1838" s="13"/>
    </row>
    <row r="1839" spans="1:12" x14ac:dyDescent="0.35">
      <c r="J1839" s="13"/>
      <c r="K1839" s="13"/>
      <c r="L1839" s="13"/>
    </row>
    <row r="1840" spans="1:12" x14ac:dyDescent="0.35">
      <c r="J1840" s="13"/>
      <c r="K1840" s="13"/>
    </row>
    <row r="1841" spans="10:12" x14ac:dyDescent="0.35">
      <c r="J1841" s="13"/>
      <c r="K1841" s="13"/>
    </row>
    <row r="1842" spans="10:12" x14ac:dyDescent="0.35">
      <c r="J1842" s="13"/>
      <c r="K1842" s="13"/>
    </row>
    <row r="1843" spans="10:12" x14ac:dyDescent="0.35">
      <c r="J1843" s="13"/>
      <c r="K1843" s="13"/>
    </row>
    <row r="1844" spans="10:12" x14ac:dyDescent="0.35">
      <c r="J1844" s="13"/>
      <c r="K1844" s="13"/>
    </row>
    <row r="1845" spans="10:12" x14ac:dyDescent="0.35">
      <c r="J1845" s="13"/>
      <c r="K1845" s="13"/>
    </row>
    <row r="1846" spans="10:12" x14ac:dyDescent="0.35">
      <c r="J1846" s="13"/>
      <c r="K1846" s="13"/>
    </row>
    <row r="1847" spans="10:12" x14ac:dyDescent="0.35">
      <c r="J1847" s="13"/>
      <c r="K1847" s="13"/>
    </row>
    <row r="1848" spans="10:12" x14ac:dyDescent="0.35">
      <c r="J1848" s="13"/>
      <c r="K1848" s="13"/>
      <c r="L1848" s="13"/>
    </row>
    <row r="1849" spans="10:12" x14ac:dyDescent="0.35">
      <c r="J1849" s="13"/>
      <c r="K1849" s="13"/>
    </row>
    <row r="1850" spans="10:12" x14ac:dyDescent="0.35">
      <c r="J1850" s="13"/>
      <c r="K1850" s="13"/>
    </row>
    <row r="1851" spans="10:12" x14ac:dyDescent="0.35">
      <c r="J1851" s="13"/>
      <c r="K1851" s="13"/>
    </row>
    <row r="1852" spans="10:12" x14ac:dyDescent="0.35">
      <c r="J1852" s="13"/>
      <c r="K1852" s="13"/>
    </row>
    <row r="1853" spans="10:12" x14ac:dyDescent="0.35">
      <c r="J1853" s="13"/>
      <c r="K1853" s="13"/>
    </row>
    <row r="1854" spans="10:12" x14ac:dyDescent="0.35">
      <c r="J1854" s="13"/>
      <c r="K1854" s="13"/>
    </row>
    <row r="1855" spans="10:12" x14ac:dyDescent="0.35">
      <c r="J1855" s="13"/>
      <c r="K1855" s="13"/>
    </row>
    <row r="1856" spans="10:12" x14ac:dyDescent="0.35">
      <c r="J1856" s="13"/>
      <c r="K1856" s="13"/>
    </row>
    <row r="1857" spans="10:12" x14ac:dyDescent="0.35">
      <c r="J1857" s="13"/>
      <c r="K1857" s="13"/>
      <c r="L1857" s="13"/>
    </row>
    <row r="1858" spans="10:12" x14ac:dyDescent="0.35">
      <c r="J1858" s="13"/>
      <c r="K1858" s="13"/>
    </row>
    <row r="1859" spans="10:12" x14ac:dyDescent="0.35">
      <c r="J1859" s="13"/>
      <c r="K1859" s="13"/>
    </row>
    <row r="1860" spans="10:12" x14ac:dyDescent="0.35">
      <c r="J1860" s="13"/>
      <c r="K1860" s="13"/>
    </row>
    <row r="1861" spans="10:12" x14ac:dyDescent="0.35">
      <c r="J1861" s="13"/>
      <c r="K1861" s="13"/>
    </row>
    <row r="1862" spans="10:12" x14ac:dyDescent="0.35">
      <c r="J1862" s="13"/>
      <c r="K1862" s="13"/>
    </row>
    <row r="1863" spans="10:12" x14ac:dyDescent="0.35">
      <c r="J1863" s="13"/>
      <c r="K1863" s="13"/>
    </row>
    <row r="1864" spans="10:12" x14ac:dyDescent="0.35">
      <c r="J1864" s="13"/>
      <c r="K1864" s="13"/>
    </row>
    <row r="1865" spans="10:12" x14ac:dyDescent="0.35">
      <c r="J1865" s="13"/>
      <c r="K1865" s="13"/>
    </row>
    <row r="1866" spans="10:12" x14ac:dyDescent="0.35">
      <c r="J1866" s="13"/>
      <c r="K1866" s="13"/>
      <c r="L1866" s="13"/>
    </row>
    <row r="1867" spans="10:12" x14ac:dyDescent="0.35">
      <c r="J1867" s="13"/>
      <c r="K1867" s="13"/>
    </row>
    <row r="1868" spans="10:12" x14ac:dyDescent="0.35">
      <c r="J1868" s="13"/>
      <c r="K1868" s="13"/>
    </row>
    <row r="1869" spans="10:12" x14ac:dyDescent="0.35">
      <c r="J1869" s="13"/>
      <c r="K1869" s="13"/>
    </row>
    <row r="1870" spans="10:12" x14ac:dyDescent="0.35">
      <c r="J1870" s="13"/>
      <c r="K1870" s="13"/>
    </row>
    <row r="1871" spans="10:12" x14ac:dyDescent="0.35">
      <c r="J1871" s="13"/>
      <c r="K1871" s="13"/>
    </row>
    <row r="1872" spans="10:12" x14ac:dyDescent="0.35">
      <c r="J1872" s="13"/>
      <c r="K1872" s="13"/>
    </row>
    <row r="1873" spans="10:12" x14ac:dyDescent="0.35">
      <c r="J1873" s="13"/>
      <c r="K1873" s="13"/>
    </row>
    <row r="1874" spans="10:12" x14ac:dyDescent="0.35">
      <c r="J1874" s="13"/>
      <c r="K1874" s="13"/>
    </row>
    <row r="1875" spans="10:12" x14ac:dyDescent="0.35">
      <c r="J1875" s="13"/>
      <c r="K1875" s="13"/>
      <c r="L1875" s="13"/>
    </row>
    <row r="1876" spans="10:12" x14ac:dyDescent="0.35">
      <c r="J1876" s="13"/>
      <c r="K1876" s="13"/>
    </row>
    <row r="1877" spans="10:12" x14ac:dyDescent="0.35">
      <c r="J1877" s="13"/>
      <c r="K1877" s="13"/>
    </row>
    <row r="1878" spans="10:12" x14ac:dyDescent="0.35">
      <c r="J1878" s="13"/>
      <c r="K1878" s="13"/>
    </row>
    <row r="1879" spans="10:12" x14ac:dyDescent="0.35">
      <c r="J1879" s="13"/>
      <c r="K1879" s="13"/>
    </row>
    <row r="1880" spans="10:12" x14ac:dyDescent="0.35">
      <c r="J1880" s="13"/>
      <c r="K1880" s="13"/>
    </row>
    <row r="1881" spans="10:12" x14ac:dyDescent="0.35">
      <c r="J1881" s="13"/>
      <c r="K1881" s="13"/>
    </row>
    <row r="1882" spans="10:12" x14ac:dyDescent="0.35">
      <c r="J1882" s="13"/>
      <c r="K1882" s="13"/>
    </row>
    <row r="1883" spans="10:12" x14ac:dyDescent="0.35">
      <c r="J1883" s="13"/>
      <c r="K1883" s="13"/>
    </row>
    <row r="1884" spans="10:12" x14ac:dyDescent="0.35">
      <c r="J1884" s="13"/>
      <c r="K1884" s="13"/>
      <c r="L1884" s="13"/>
    </row>
    <row r="1885" spans="10:12" x14ac:dyDescent="0.35">
      <c r="J1885" s="13"/>
      <c r="K1885" s="13"/>
    </row>
    <row r="1886" spans="10:12" x14ac:dyDescent="0.35">
      <c r="J1886" s="13"/>
      <c r="K1886" s="13"/>
    </row>
    <row r="1887" spans="10:12" x14ac:dyDescent="0.35">
      <c r="J1887" s="13"/>
      <c r="K1887" s="13"/>
    </row>
    <row r="1888" spans="10:12" x14ac:dyDescent="0.35">
      <c r="J1888" s="13"/>
      <c r="K1888" s="13"/>
    </row>
    <row r="1889" spans="10:12" x14ac:dyDescent="0.35">
      <c r="J1889" s="13"/>
      <c r="K1889" s="13"/>
    </row>
    <row r="1890" spans="10:12" x14ac:dyDescent="0.35">
      <c r="J1890" s="13"/>
      <c r="K1890" s="13"/>
    </row>
    <row r="1891" spans="10:12" x14ac:dyDescent="0.35">
      <c r="J1891" s="13"/>
      <c r="K1891" s="13"/>
    </row>
    <row r="1892" spans="10:12" x14ac:dyDescent="0.35">
      <c r="J1892" s="13"/>
      <c r="K1892" s="13"/>
    </row>
    <row r="1893" spans="10:12" x14ac:dyDescent="0.35">
      <c r="J1893" s="13"/>
      <c r="K1893" s="13"/>
      <c r="L1893" s="13"/>
    </row>
    <row r="1894" spans="10:12" x14ac:dyDescent="0.35">
      <c r="J1894" s="13"/>
      <c r="K1894" s="13"/>
    </row>
    <row r="1895" spans="10:12" x14ac:dyDescent="0.35">
      <c r="J1895" s="13"/>
      <c r="K1895" s="13"/>
    </row>
    <row r="1896" spans="10:12" x14ac:dyDescent="0.35">
      <c r="J1896" s="13"/>
      <c r="K1896" s="13"/>
    </row>
    <row r="1897" spans="10:12" x14ac:dyDescent="0.35">
      <c r="J1897" s="13"/>
      <c r="K1897" s="13"/>
    </row>
    <row r="1898" spans="10:12" x14ac:dyDescent="0.35">
      <c r="J1898" s="13"/>
      <c r="K1898" s="13"/>
    </row>
    <row r="1899" spans="10:12" x14ac:dyDescent="0.35">
      <c r="J1899" s="13"/>
      <c r="K1899" s="13"/>
    </row>
    <row r="1900" spans="10:12" x14ac:dyDescent="0.35">
      <c r="J1900" s="13"/>
      <c r="K1900" s="13"/>
    </row>
    <row r="1901" spans="10:12" x14ac:dyDescent="0.35">
      <c r="J1901" s="13"/>
      <c r="K1901" s="13"/>
    </row>
    <row r="1902" spans="10:12" x14ac:dyDescent="0.35">
      <c r="J1902" s="13"/>
      <c r="K1902" s="13"/>
      <c r="L1902" s="13"/>
    </row>
    <row r="1903" spans="10:12" x14ac:dyDescent="0.35">
      <c r="J1903" s="13"/>
      <c r="K1903" s="13"/>
    </row>
    <row r="1904" spans="10:12" x14ac:dyDescent="0.35">
      <c r="J1904" s="13"/>
      <c r="K1904" s="13"/>
    </row>
    <row r="1905" spans="10:12" x14ac:dyDescent="0.35">
      <c r="J1905" s="13"/>
      <c r="K1905" s="13"/>
    </row>
    <row r="1906" spans="10:12" x14ac:dyDescent="0.35">
      <c r="J1906" s="13"/>
      <c r="K1906" s="13"/>
    </row>
    <row r="1907" spans="10:12" x14ac:dyDescent="0.35">
      <c r="J1907" s="13"/>
      <c r="K1907" s="13"/>
    </row>
    <row r="1908" spans="10:12" x14ac:dyDescent="0.35">
      <c r="J1908" s="13"/>
      <c r="K1908" s="13"/>
    </row>
    <row r="1909" spans="10:12" x14ac:dyDescent="0.35">
      <c r="J1909" s="13"/>
      <c r="K1909" s="13"/>
    </row>
    <row r="1910" spans="10:12" x14ac:dyDescent="0.35">
      <c r="J1910" s="13"/>
      <c r="K1910" s="13"/>
    </row>
    <row r="1911" spans="10:12" x14ac:dyDescent="0.35">
      <c r="J1911" s="13"/>
      <c r="K1911" s="13"/>
      <c r="L1911" s="13"/>
    </row>
    <row r="1912" spans="10:12" x14ac:dyDescent="0.35">
      <c r="J1912" s="13"/>
      <c r="K1912" s="13"/>
    </row>
    <row r="1913" spans="10:12" x14ac:dyDescent="0.35">
      <c r="J1913" s="13"/>
      <c r="K1913" s="13"/>
    </row>
    <row r="1914" spans="10:12" x14ac:dyDescent="0.35">
      <c r="J1914" s="13"/>
      <c r="K1914" s="13"/>
    </row>
    <row r="1915" spans="10:12" x14ac:dyDescent="0.35">
      <c r="J1915" s="13"/>
      <c r="K1915" s="13"/>
    </row>
    <row r="1916" spans="10:12" x14ac:dyDescent="0.35">
      <c r="J1916" s="13"/>
      <c r="K1916" s="13"/>
    </row>
    <row r="1917" spans="10:12" x14ac:dyDescent="0.35">
      <c r="J1917" s="13"/>
      <c r="K1917" s="13"/>
    </row>
    <row r="1918" spans="10:12" x14ac:dyDescent="0.35">
      <c r="J1918" s="13"/>
      <c r="K1918" s="13"/>
    </row>
    <row r="1919" spans="10:12" x14ac:dyDescent="0.35">
      <c r="J1919" s="13"/>
      <c r="K1919" s="13"/>
    </row>
    <row r="1920" spans="10:12" x14ac:dyDescent="0.35">
      <c r="J1920" s="13"/>
      <c r="K1920" s="13"/>
      <c r="L1920" s="13"/>
    </row>
    <row r="1921" spans="10:12" x14ac:dyDescent="0.35">
      <c r="J1921" s="13"/>
      <c r="K1921" s="13"/>
    </row>
    <row r="1922" spans="10:12" x14ac:dyDescent="0.35">
      <c r="J1922" s="13"/>
      <c r="K1922" s="13"/>
    </row>
    <row r="1923" spans="10:12" x14ac:dyDescent="0.35">
      <c r="J1923" s="13"/>
      <c r="K1923" s="13"/>
    </row>
    <row r="1924" spans="10:12" x14ac:dyDescent="0.35">
      <c r="J1924" s="13"/>
      <c r="K1924" s="13"/>
    </row>
    <row r="1925" spans="10:12" x14ac:dyDescent="0.35">
      <c r="J1925" s="13"/>
      <c r="K1925" s="13"/>
    </row>
    <row r="1926" spans="10:12" x14ac:dyDescent="0.35">
      <c r="J1926" s="13"/>
      <c r="K1926" s="13"/>
    </row>
    <row r="1927" spans="10:12" x14ac:dyDescent="0.35">
      <c r="J1927" s="13"/>
      <c r="K1927" s="13"/>
    </row>
    <row r="1928" spans="10:12" x14ac:dyDescent="0.35">
      <c r="J1928" s="13"/>
      <c r="K1928" s="13"/>
    </row>
    <row r="1929" spans="10:12" x14ac:dyDescent="0.35">
      <c r="J1929" s="13"/>
      <c r="K1929" s="13"/>
      <c r="L1929" s="13"/>
    </row>
    <row r="1930" spans="10:12" x14ac:dyDescent="0.35">
      <c r="J1930" s="13"/>
      <c r="K1930" s="13"/>
    </row>
    <row r="1931" spans="10:12" x14ac:dyDescent="0.35">
      <c r="J1931" s="13"/>
      <c r="K1931" s="13"/>
    </row>
    <row r="1932" spans="10:12" x14ac:dyDescent="0.35">
      <c r="J1932" s="13"/>
      <c r="K1932" s="13"/>
    </row>
    <row r="1933" spans="10:12" x14ac:dyDescent="0.35">
      <c r="J1933" s="13"/>
      <c r="K1933" s="13"/>
    </row>
    <row r="1934" spans="10:12" x14ac:dyDescent="0.35">
      <c r="J1934" s="13"/>
      <c r="K1934" s="13"/>
    </row>
    <row r="1935" spans="10:12" x14ac:dyDescent="0.35">
      <c r="J1935" s="13"/>
      <c r="K1935" s="13"/>
    </row>
    <row r="1936" spans="10:12" x14ac:dyDescent="0.35">
      <c r="J1936" s="13"/>
      <c r="K1936" s="13"/>
    </row>
    <row r="1937" spans="10:12" x14ac:dyDescent="0.35">
      <c r="J1937" s="13"/>
      <c r="K1937" s="13"/>
    </row>
    <row r="1938" spans="10:12" x14ac:dyDescent="0.35">
      <c r="J1938" s="13"/>
      <c r="K1938" s="13"/>
      <c r="L1938" s="13"/>
    </row>
    <row r="1939" spans="10:12" x14ac:dyDescent="0.35">
      <c r="J1939" s="13"/>
      <c r="K1939" s="13"/>
    </row>
    <row r="1940" spans="10:12" x14ac:dyDescent="0.35">
      <c r="J1940" s="13"/>
      <c r="K1940" s="13"/>
    </row>
    <row r="1941" spans="10:12" x14ac:dyDescent="0.35">
      <c r="J1941" s="13"/>
      <c r="K1941" s="13"/>
    </row>
    <row r="1942" spans="10:12" x14ac:dyDescent="0.35">
      <c r="J1942" s="13"/>
      <c r="K1942" s="13"/>
    </row>
    <row r="1943" spans="10:12" x14ac:dyDescent="0.35">
      <c r="J1943" s="13"/>
      <c r="K1943" s="13"/>
    </row>
    <row r="1944" spans="10:12" x14ac:dyDescent="0.35">
      <c r="J1944" s="13"/>
      <c r="K1944" s="13"/>
    </row>
    <row r="1945" spans="10:12" x14ac:dyDescent="0.35">
      <c r="J1945" s="13"/>
      <c r="K1945" s="13"/>
    </row>
    <row r="1946" spans="10:12" x14ac:dyDescent="0.35">
      <c r="J1946" s="13"/>
      <c r="K1946" s="13"/>
    </row>
    <row r="1947" spans="10:12" x14ac:dyDescent="0.35">
      <c r="J1947" s="13"/>
      <c r="K1947" s="13"/>
      <c r="L1947" s="13"/>
    </row>
    <row r="1948" spans="10:12" x14ac:dyDescent="0.35">
      <c r="J1948" s="13"/>
      <c r="K1948" s="13"/>
    </row>
    <row r="1949" spans="10:12" x14ac:dyDescent="0.35">
      <c r="J1949" s="13"/>
      <c r="K1949" s="13"/>
    </row>
    <row r="1950" spans="10:12" x14ac:dyDescent="0.35">
      <c r="J1950" s="13"/>
      <c r="K1950" s="13"/>
    </row>
    <row r="1951" spans="10:12" x14ac:dyDescent="0.35">
      <c r="J1951" s="13"/>
      <c r="K1951" s="13"/>
    </row>
    <row r="1952" spans="10:12" x14ac:dyDescent="0.35">
      <c r="J1952" s="13"/>
      <c r="K1952" s="13"/>
    </row>
    <row r="1953" spans="10:12" x14ac:dyDescent="0.35">
      <c r="J1953" s="13"/>
      <c r="K1953" s="13"/>
    </row>
    <row r="1954" spans="10:12" x14ac:dyDescent="0.35">
      <c r="J1954" s="13"/>
      <c r="K1954" s="13"/>
    </row>
    <row r="1955" spans="10:12" x14ac:dyDescent="0.35">
      <c r="J1955" s="13"/>
      <c r="K1955" s="13"/>
    </row>
    <row r="1956" spans="10:12" x14ac:dyDescent="0.35">
      <c r="J1956" s="13"/>
      <c r="K1956" s="13"/>
      <c r="L1956" s="13"/>
    </row>
    <row r="1957" spans="10:12" x14ac:dyDescent="0.35">
      <c r="J1957" s="13"/>
      <c r="K1957" s="13"/>
    </row>
    <row r="1958" spans="10:12" x14ac:dyDescent="0.35">
      <c r="J1958" s="13"/>
      <c r="K1958" s="13"/>
    </row>
    <row r="1959" spans="10:12" x14ac:dyDescent="0.35">
      <c r="J1959" s="13"/>
      <c r="K1959" s="13"/>
    </row>
    <row r="1960" spans="10:12" x14ac:dyDescent="0.35">
      <c r="J1960" s="13"/>
      <c r="K1960" s="13"/>
    </row>
    <row r="1961" spans="10:12" x14ac:dyDescent="0.35">
      <c r="J1961" s="13"/>
      <c r="K1961" s="13"/>
    </row>
    <row r="1962" spans="10:12" x14ac:dyDescent="0.35">
      <c r="J1962" s="13"/>
      <c r="K1962" s="13"/>
    </row>
    <row r="1963" spans="10:12" x14ac:dyDescent="0.35">
      <c r="J1963" s="13"/>
      <c r="K1963" s="13"/>
    </row>
    <row r="1964" spans="10:12" x14ac:dyDescent="0.35">
      <c r="J1964" s="13"/>
      <c r="K1964" s="13"/>
    </row>
    <row r="1965" spans="10:12" x14ac:dyDescent="0.35">
      <c r="J1965" s="13"/>
      <c r="K1965" s="13"/>
      <c r="L1965" s="13"/>
    </row>
    <row r="1966" spans="10:12" x14ac:dyDescent="0.35">
      <c r="J1966" s="13"/>
      <c r="K1966" s="13"/>
    </row>
    <row r="1967" spans="10:12" x14ac:dyDescent="0.35">
      <c r="J1967" s="13"/>
      <c r="K1967" s="13"/>
    </row>
    <row r="1968" spans="10:12" x14ac:dyDescent="0.35">
      <c r="J1968" s="13"/>
      <c r="K1968" s="13"/>
    </row>
    <row r="1969" spans="10:12" x14ac:dyDescent="0.35">
      <c r="J1969" s="13"/>
      <c r="K1969" s="13"/>
    </row>
    <row r="1970" spans="10:12" x14ac:dyDescent="0.35">
      <c r="J1970" s="13"/>
      <c r="K1970" s="13"/>
    </row>
    <row r="1971" spans="10:12" x14ac:dyDescent="0.35">
      <c r="J1971" s="13"/>
      <c r="K1971" s="13"/>
    </row>
    <row r="1972" spans="10:12" x14ac:dyDescent="0.35">
      <c r="J1972" s="13"/>
      <c r="K1972" s="13"/>
    </row>
    <row r="1973" spans="10:12" x14ac:dyDescent="0.35">
      <c r="J1973" s="13"/>
      <c r="K1973" s="13"/>
    </row>
    <row r="1974" spans="10:12" x14ac:dyDescent="0.35">
      <c r="J1974" s="13"/>
      <c r="K1974" s="13"/>
      <c r="L1974" s="13"/>
    </row>
    <row r="1975" spans="10:12" x14ac:dyDescent="0.35">
      <c r="J1975" s="13"/>
      <c r="K1975" s="13"/>
    </row>
    <row r="1976" spans="10:12" x14ac:dyDescent="0.35">
      <c r="J1976" s="13"/>
      <c r="K1976" s="13"/>
    </row>
    <row r="1977" spans="10:12" x14ac:dyDescent="0.35">
      <c r="J1977" s="13"/>
      <c r="K1977" s="13"/>
    </row>
    <row r="1978" spans="10:12" x14ac:dyDescent="0.35">
      <c r="J1978" s="13"/>
      <c r="K1978" s="13"/>
    </row>
    <row r="1979" spans="10:12" x14ac:dyDescent="0.35">
      <c r="J1979" s="13"/>
      <c r="K1979" s="13"/>
    </row>
    <row r="1980" spans="10:12" x14ac:dyDescent="0.35">
      <c r="J1980" s="13"/>
      <c r="K1980" s="13"/>
    </row>
    <row r="1981" spans="10:12" x14ac:dyDescent="0.35">
      <c r="J1981" s="13"/>
      <c r="K1981" s="13"/>
    </row>
    <row r="1982" spans="10:12" x14ac:dyDescent="0.35">
      <c r="J1982" s="13"/>
      <c r="K1982" s="13"/>
    </row>
    <row r="1983" spans="10:12" x14ac:dyDescent="0.35">
      <c r="J1983" s="13"/>
      <c r="K1983" s="13"/>
      <c r="L1983" s="13"/>
    </row>
    <row r="1984" spans="10:12" x14ac:dyDescent="0.35">
      <c r="J1984" s="13"/>
      <c r="K1984" s="13"/>
    </row>
    <row r="1985" spans="10:12" x14ac:dyDescent="0.35">
      <c r="J1985" s="13"/>
      <c r="K1985" s="13"/>
    </row>
    <row r="1986" spans="10:12" x14ac:dyDescent="0.35">
      <c r="J1986" s="13"/>
      <c r="K1986" s="13"/>
    </row>
    <row r="1987" spans="10:12" x14ac:dyDescent="0.35">
      <c r="J1987" s="13"/>
      <c r="K1987" s="13"/>
    </row>
    <row r="1988" spans="10:12" x14ac:dyDescent="0.35">
      <c r="J1988" s="13"/>
      <c r="K1988" s="13"/>
    </row>
    <row r="1989" spans="10:12" x14ac:dyDescent="0.35">
      <c r="J1989" s="13"/>
      <c r="K1989" s="13"/>
    </row>
    <row r="1990" spans="10:12" x14ac:dyDescent="0.35">
      <c r="J1990" s="13"/>
      <c r="K1990" s="13"/>
    </row>
    <row r="1991" spans="10:12" x14ac:dyDescent="0.35">
      <c r="J1991" s="13"/>
      <c r="K1991" s="13"/>
    </row>
    <row r="1992" spans="10:12" x14ac:dyDescent="0.35">
      <c r="J1992" s="13"/>
      <c r="K1992" s="13"/>
      <c r="L1992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Summary</vt:lpstr>
      <vt:lpstr>Gas Price</vt:lpstr>
      <vt:lpstr>CBP Heat Rate 11-7</vt:lpstr>
      <vt:lpstr>CBP DA 11-7</vt:lpstr>
      <vt:lpstr>CBP DO 11-7</vt:lpstr>
      <vt:lpstr>CBP Heat Rate 1-9</vt:lpstr>
      <vt:lpstr>CBP DA 1-9</vt:lpstr>
      <vt:lpstr>CBP DO 1-9</vt:lpstr>
      <vt:lpstr>SSP Heat Rate</vt:lpstr>
      <vt:lpstr>SSP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ascates</dc:creator>
  <cp:lastModifiedBy>Scates, Andrew - Mktg Affil-E&amp;FP</cp:lastModifiedBy>
  <dcterms:created xsi:type="dcterms:W3CDTF">2015-04-23T13:59:50Z</dcterms:created>
  <dcterms:modified xsi:type="dcterms:W3CDTF">2020-04-28T15:54:27Z</dcterms:modified>
</cp:coreProperties>
</file>